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uellerjes\Box Sync\Rantz Research\Coaching\FA 1117\"/>
    </mc:Choice>
  </mc:AlternateContent>
  <bookViews>
    <workbookView xWindow="0" yWindow="45" windowWidth="22980" windowHeight="9555" tabRatio="870"/>
  </bookViews>
  <sheets>
    <sheet name="FACILITY PROFILE" sheetId="11" r:id="rId1"/>
    <sheet name="RESIDENT POPULATION" sheetId="1" r:id="rId2"/>
    <sheet name="CARE &amp; COMPETENCY REQUIREMENTS" sheetId="2" r:id="rId3"/>
    <sheet name="RESIDENT ACUITY" sheetId="6" r:id="rId4"/>
    <sheet name="WORKFORCE" sheetId="9" r:id="rId5"/>
    <sheet name="TRAINING EVALUATION" sheetId="10" r:id="rId6"/>
    <sheet name="PHYSICAL PLANT" sheetId="3" r:id="rId7"/>
    <sheet name="SERVICES" sheetId="8" r:id="rId8"/>
    <sheet name="ETHNIC, CUTURAL, RELIGOUS NEEDS" sheetId="4" r:id="rId9"/>
    <sheet name="RESOURCES" sheetId="7" r:id="rId10"/>
    <sheet name="CONTRACTS" sheetId="18" r:id="rId11"/>
    <sheet name="NATURAL HAZARDS" sheetId="12" r:id="rId12"/>
    <sheet name="TECHNOLOGICAL HAZARDS" sheetId="13" r:id="rId13"/>
    <sheet name="HUMAN HAZARDS" sheetId="14" r:id="rId14"/>
    <sheet name="HAZARDOUS MATERIALS" sheetId="15" r:id="rId15"/>
  </sheets>
  <definedNames>
    <definedName name="_xlnm.Print_Area" localSheetId="2">'CARE &amp; COMPETENCY REQUIREMENTS'!$A$1:$T$61</definedName>
    <definedName name="_xlnm.Print_Area" localSheetId="10">CONTRACTS!$A$1:$G$31</definedName>
    <definedName name="_xlnm.Print_Area" localSheetId="8">'ETHNIC, CUTURAL, RELIGOUS NEEDS'!$A$1:$M$56</definedName>
    <definedName name="_xlnm.Print_Area" localSheetId="0">'FACILITY PROFILE'!$A$1:$D$32</definedName>
    <definedName name="_xlnm.Print_Area" localSheetId="6">'PHYSICAL PLANT'!$A$1:$J$49</definedName>
    <definedName name="_xlnm.Print_Area" localSheetId="3">'RESIDENT ACUITY'!$A$1:$M$86</definedName>
    <definedName name="_xlnm.Print_Area" localSheetId="1">'RESIDENT POPULATION'!$A$1:$G$129</definedName>
    <definedName name="_xlnm.Print_Area" localSheetId="9">RESOURCES!$A$1:$P$113</definedName>
    <definedName name="_xlnm.Print_Area" localSheetId="7">SERVICES!$A$1:$K$29</definedName>
    <definedName name="_xlnm.Print_Area" localSheetId="5">'TRAINING EVALUATION'!$A$1:$O$29</definedName>
    <definedName name="_xlnm.Print_Area" localSheetId="4">WORKFORCE!$A$1:$H$42</definedName>
  </definedNames>
  <calcPr calcId="162913"/>
</workbook>
</file>

<file path=xl/calcChain.xml><?xml version="1.0" encoding="utf-8"?>
<calcChain xmlns="http://schemas.openxmlformats.org/spreadsheetml/2006/main">
  <c r="J21" i="12" l="1"/>
  <c r="K19" i="6" l="1"/>
  <c r="K20" i="6"/>
  <c r="K21" i="6"/>
  <c r="K22" i="6"/>
  <c r="K23" i="6"/>
  <c r="K24" i="6"/>
  <c r="K25" i="6"/>
  <c r="K26" i="6"/>
  <c r="K27" i="6"/>
  <c r="K28" i="6"/>
  <c r="K29" i="6"/>
  <c r="K30" i="6"/>
  <c r="K31" i="6"/>
  <c r="K32" i="6"/>
  <c r="K34" i="6"/>
  <c r="K35" i="6"/>
  <c r="K36" i="6"/>
  <c r="K38" i="6"/>
  <c r="K39" i="6"/>
  <c r="K40" i="6"/>
  <c r="K41" i="6"/>
  <c r="K42" i="6"/>
  <c r="K43" i="6"/>
  <c r="K44" i="6"/>
  <c r="K45" i="6"/>
  <c r="K47" i="6"/>
  <c r="K48" i="6"/>
  <c r="K49" i="6"/>
  <c r="K50" i="6"/>
  <c r="K51" i="6"/>
  <c r="K52" i="6"/>
  <c r="K53" i="6"/>
  <c r="K54" i="6"/>
  <c r="K56" i="6"/>
  <c r="K57" i="6"/>
  <c r="K58" i="6"/>
  <c r="K59" i="6"/>
  <c r="K60" i="6"/>
  <c r="K61" i="6"/>
  <c r="K62" i="6"/>
  <c r="K63" i="6"/>
  <c r="K64" i="6"/>
  <c r="K65" i="6"/>
  <c r="K67" i="6"/>
  <c r="K68" i="6"/>
  <c r="K69" i="6"/>
  <c r="K70" i="6"/>
  <c r="K72" i="6"/>
  <c r="K73" i="6"/>
  <c r="K74" i="6"/>
  <c r="K75" i="6"/>
  <c r="K76" i="6"/>
  <c r="K77" i="6"/>
  <c r="K78" i="6"/>
  <c r="K79" i="6"/>
  <c r="K80" i="6"/>
  <c r="K81" i="6"/>
  <c r="I19" i="6"/>
  <c r="I20" i="6"/>
  <c r="I21" i="6"/>
  <c r="I22" i="6"/>
  <c r="I23" i="6"/>
  <c r="I24" i="6"/>
  <c r="I25" i="6"/>
  <c r="I26" i="6"/>
  <c r="I27" i="6"/>
  <c r="I28" i="6"/>
  <c r="I29" i="6"/>
  <c r="I30" i="6"/>
  <c r="I31" i="6"/>
  <c r="I32" i="6"/>
  <c r="I34" i="6"/>
  <c r="I35" i="6"/>
  <c r="I36" i="6"/>
  <c r="I38" i="6"/>
  <c r="I39" i="6"/>
  <c r="I40" i="6"/>
  <c r="I41" i="6"/>
  <c r="I42" i="6"/>
  <c r="I43" i="6"/>
  <c r="I44" i="6"/>
  <c r="I45" i="6"/>
  <c r="I47" i="6"/>
  <c r="I48" i="6"/>
  <c r="I49" i="6"/>
  <c r="I50" i="6"/>
  <c r="I51" i="6"/>
  <c r="I52" i="6"/>
  <c r="I53" i="6"/>
  <c r="I54" i="6"/>
  <c r="I56" i="6"/>
  <c r="I57" i="6"/>
  <c r="I58" i="6"/>
  <c r="I59" i="6"/>
  <c r="I60" i="6"/>
  <c r="I61" i="6"/>
  <c r="I62" i="6"/>
  <c r="I63" i="6"/>
  <c r="I64" i="6"/>
  <c r="I65" i="6"/>
  <c r="I67" i="6"/>
  <c r="I68" i="6"/>
  <c r="I69" i="6"/>
  <c r="I70" i="6"/>
  <c r="I72" i="6"/>
  <c r="I73" i="6"/>
  <c r="I74" i="6"/>
  <c r="I75" i="6"/>
  <c r="I76" i="6"/>
  <c r="I77" i="6"/>
  <c r="I78" i="6"/>
  <c r="I79" i="6"/>
  <c r="I80" i="6"/>
  <c r="I81" i="6"/>
  <c r="H19" i="6"/>
  <c r="H20" i="6"/>
  <c r="H21" i="6"/>
  <c r="J21" i="6" s="1"/>
  <c r="H22" i="6"/>
  <c r="H23" i="6"/>
  <c r="H24" i="6"/>
  <c r="J24" i="6" s="1"/>
  <c r="H25" i="6"/>
  <c r="H26" i="6"/>
  <c r="J26" i="6" s="1"/>
  <c r="H27" i="6"/>
  <c r="H28" i="6"/>
  <c r="J28" i="6" s="1"/>
  <c r="H29" i="6"/>
  <c r="J29" i="6" s="1"/>
  <c r="H30" i="6"/>
  <c r="H31" i="6"/>
  <c r="H32" i="6"/>
  <c r="J32" i="6" s="1"/>
  <c r="H34" i="6"/>
  <c r="H35" i="6"/>
  <c r="J35" i="6" s="1"/>
  <c r="H36" i="6"/>
  <c r="H38" i="6"/>
  <c r="J38" i="6" s="1"/>
  <c r="H39" i="6"/>
  <c r="J39" i="6" s="1"/>
  <c r="H40" i="6"/>
  <c r="H41" i="6"/>
  <c r="H42" i="6"/>
  <c r="J42" i="6" s="1"/>
  <c r="H43" i="6"/>
  <c r="H44" i="6"/>
  <c r="J44" i="6" s="1"/>
  <c r="H45" i="6"/>
  <c r="H47" i="6"/>
  <c r="J47" i="6" s="1"/>
  <c r="H48" i="6"/>
  <c r="J48" i="6" s="1"/>
  <c r="H49" i="6"/>
  <c r="H50" i="6"/>
  <c r="H51" i="6"/>
  <c r="J51" i="6" s="1"/>
  <c r="H52" i="6"/>
  <c r="H53" i="6"/>
  <c r="J53" i="6" s="1"/>
  <c r="H54" i="6"/>
  <c r="H56" i="6"/>
  <c r="J56" i="6" s="1"/>
  <c r="H57" i="6"/>
  <c r="H58" i="6"/>
  <c r="H59" i="6"/>
  <c r="H60" i="6"/>
  <c r="H61" i="6"/>
  <c r="H62" i="6"/>
  <c r="J62" i="6" s="1"/>
  <c r="H63" i="6"/>
  <c r="H64" i="6"/>
  <c r="J64" i="6" s="1"/>
  <c r="H65" i="6"/>
  <c r="J65" i="6" s="1"/>
  <c r="H67" i="6"/>
  <c r="H68" i="6"/>
  <c r="H69" i="6"/>
  <c r="J69" i="6" s="1"/>
  <c r="H70" i="6"/>
  <c r="H72" i="6"/>
  <c r="J72" i="6" s="1"/>
  <c r="H73" i="6"/>
  <c r="H74" i="6"/>
  <c r="J74" i="6" s="1"/>
  <c r="H75" i="6"/>
  <c r="J75" i="6" s="1"/>
  <c r="H76" i="6"/>
  <c r="H77" i="6"/>
  <c r="H78" i="6"/>
  <c r="H79" i="6"/>
  <c r="H80" i="6"/>
  <c r="J80" i="6" s="1"/>
  <c r="H81" i="6"/>
  <c r="K10" i="6"/>
  <c r="K11" i="6"/>
  <c r="K12" i="6"/>
  <c r="K13" i="6"/>
  <c r="K14" i="6"/>
  <c r="K15" i="6"/>
  <c r="K16" i="6"/>
  <c r="K17" i="6"/>
  <c r="I10" i="6"/>
  <c r="I11" i="6"/>
  <c r="I12" i="6"/>
  <c r="I13" i="6"/>
  <c r="I14" i="6"/>
  <c r="I15" i="6"/>
  <c r="I16" i="6"/>
  <c r="I17" i="6"/>
  <c r="H10" i="6"/>
  <c r="J10" i="6" s="1"/>
  <c r="H11" i="6"/>
  <c r="J11" i="6" s="1"/>
  <c r="H12" i="6"/>
  <c r="H13" i="6"/>
  <c r="J13" i="6" s="1"/>
  <c r="H14" i="6"/>
  <c r="J14" i="6" s="1"/>
  <c r="L14" i="6" s="1"/>
  <c r="H15" i="6"/>
  <c r="J15" i="6" s="1"/>
  <c r="L15" i="6" s="1"/>
  <c r="H16" i="6"/>
  <c r="J16" i="6" s="1"/>
  <c r="H17" i="6"/>
  <c r="J12" i="6" l="1"/>
  <c r="L12" i="6" s="1"/>
  <c r="J17" i="6"/>
  <c r="L17" i="6" s="1"/>
  <c r="J79" i="6"/>
  <c r="J70" i="6"/>
  <c r="J61" i="6"/>
  <c r="J52" i="6"/>
  <c r="J43" i="6"/>
  <c r="J34" i="6"/>
  <c r="J25" i="6"/>
  <c r="J54" i="6"/>
  <c r="J45" i="6"/>
  <c r="J36" i="6"/>
  <c r="J27" i="6"/>
  <c r="J76" i="6"/>
  <c r="J58" i="6"/>
  <c r="J49" i="6"/>
  <c r="J40" i="6"/>
  <c r="J30" i="6"/>
  <c r="J22" i="6"/>
  <c r="J77" i="6"/>
  <c r="J68" i="6"/>
  <c r="J59" i="6"/>
  <c r="J50" i="6"/>
  <c r="J41" i="6"/>
  <c r="J31" i="6"/>
  <c r="J23" i="6"/>
  <c r="J81" i="6"/>
  <c r="J73" i="6"/>
  <c r="J63" i="6"/>
  <c r="J67" i="6"/>
  <c r="L16" i="6"/>
  <c r="J19" i="6"/>
  <c r="J20" i="6"/>
  <c r="J57" i="6"/>
  <c r="J78" i="6"/>
  <c r="L13" i="6"/>
  <c r="L11" i="6"/>
  <c r="L10" i="6"/>
  <c r="J60" i="6"/>
  <c r="A39" i="2"/>
  <c r="A37" i="2"/>
  <c r="D33" i="2"/>
  <c r="D31" i="2"/>
  <c r="D28" i="2"/>
  <c r="D25" i="2"/>
  <c r="D23" i="2"/>
  <c r="D20" i="2"/>
  <c r="D18" i="2"/>
  <c r="D16" i="2"/>
  <c r="D13" i="2"/>
  <c r="A33" i="2"/>
  <c r="A31" i="2"/>
  <c r="A28" i="2"/>
  <c r="A25" i="2"/>
  <c r="A23" i="2"/>
  <c r="A20" i="2"/>
  <c r="A18" i="2"/>
  <c r="A16" i="2"/>
  <c r="A13" i="2"/>
  <c r="E1" i="1" l="1"/>
  <c r="F21" i="15"/>
  <c r="E21" i="15"/>
  <c r="B18" i="15"/>
  <c r="I17" i="15"/>
  <c r="H17" i="15"/>
  <c r="G17" i="15"/>
  <c r="F17" i="15"/>
  <c r="E17" i="15"/>
  <c r="D17" i="15"/>
  <c r="C17" i="15"/>
  <c r="J16" i="15"/>
  <c r="J15" i="15"/>
  <c r="J14" i="15"/>
  <c r="J13" i="15"/>
  <c r="J12" i="15"/>
  <c r="J11" i="15"/>
  <c r="J10" i="15"/>
  <c r="J9" i="15"/>
  <c r="J8" i="15"/>
  <c r="F22" i="14"/>
  <c r="E22" i="14"/>
  <c r="I19" i="14"/>
  <c r="H19" i="14"/>
  <c r="G19" i="14"/>
  <c r="F19" i="14"/>
  <c r="E19" i="14"/>
  <c r="D19" i="14"/>
  <c r="C19" i="14"/>
  <c r="J18" i="14"/>
  <c r="J17" i="14"/>
  <c r="J16" i="14"/>
  <c r="J15" i="14"/>
  <c r="J14" i="14"/>
  <c r="J13" i="14"/>
  <c r="J12" i="14"/>
  <c r="J11" i="14"/>
  <c r="J10" i="14"/>
  <c r="J9" i="14"/>
  <c r="J8" i="14"/>
  <c r="F30" i="13"/>
  <c r="E30" i="13"/>
  <c r="I27" i="13"/>
  <c r="H27" i="13"/>
  <c r="G27" i="13"/>
  <c r="F27" i="13"/>
  <c r="E27" i="13"/>
  <c r="D27" i="13"/>
  <c r="C27" i="13"/>
  <c r="J26" i="13"/>
  <c r="J25" i="13"/>
  <c r="J24" i="13"/>
  <c r="J23" i="13"/>
  <c r="J22" i="13"/>
  <c r="B22" i="13"/>
  <c r="J21" i="13"/>
  <c r="J20" i="13"/>
  <c r="J19" i="13"/>
  <c r="J18" i="13"/>
  <c r="J17" i="13"/>
  <c r="J16" i="13"/>
  <c r="J15" i="13"/>
  <c r="J14" i="13"/>
  <c r="J13" i="13"/>
  <c r="J12" i="13"/>
  <c r="J11" i="13"/>
  <c r="J10" i="13"/>
  <c r="J9" i="13"/>
  <c r="J8" i="13"/>
  <c r="F27" i="12"/>
  <c r="D27" i="12" s="1"/>
  <c r="J24" i="12" s="1"/>
  <c r="E27" i="12"/>
  <c r="B25" i="12"/>
  <c r="I24" i="12"/>
  <c r="H24" i="12"/>
  <c r="G24" i="12"/>
  <c r="F24" i="12"/>
  <c r="E24" i="12"/>
  <c r="D24" i="12"/>
  <c r="C24" i="12"/>
  <c r="J23" i="12"/>
  <c r="J22" i="12"/>
  <c r="J20" i="12"/>
  <c r="J19" i="12"/>
  <c r="J18" i="12"/>
  <c r="J17" i="12"/>
  <c r="J16" i="12"/>
  <c r="J15" i="12"/>
  <c r="J14" i="12"/>
  <c r="J13" i="12"/>
  <c r="J12" i="12"/>
  <c r="J11" i="12"/>
  <c r="J10" i="12"/>
  <c r="J9" i="12"/>
  <c r="J8" i="12"/>
  <c r="D21" i="15" l="1"/>
  <c r="J17" i="15" s="1"/>
  <c r="D30" i="13"/>
  <c r="J27" i="13" s="1"/>
  <c r="D22" i="14"/>
  <c r="J19" i="14" s="1"/>
  <c r="J45" i="7"/>
  <c r="I45" i="7"/>
  <c r="J39" i="7"/>
  <c r="I39" i="7"/>
  <c r="J30" i="7"/>
  <c r="I30" i="7"/>
  <c r="J21" i="7"/>
  <c r="I21" i="7"/>
  <c r="K9" i="6" l="1"/>
  <c r="I9" i="6"/>
  <c r="H9" i="6"/>
  <c r="G82" i="6"/>
  <c r="F82" i="6"/>
  <c r="L45" i="6" l="1"/>
  <c r="L54" i="6"/>
  <c r="L77" i="6"/>
  <c r="L81" i="6"/>
  <c r="L57" i="6"/>
  <c r="L61" i="6"/>
  <c r="I82" i="6"/>
  <c r="L21" i="6"/>
  <c r="L34" i="6"/>
  <c r="L39" i="6"/>
  <c r="L52" i="6"/>
  <c r="L56" i="6"/>
  <c r="L75" i="6"/>
  <c r="L27" i="6"/>
  <c r="L38" i="6"/>
  <c r="L43" i="6"/>
  <c r="L59" i="6"/>
  <c r="L63" i="6"/>
  <c r="L73" i="6"/>
  <c r="L74" i="6"/>
  <c r="L79" i="6"/>
  <c r="L20" i="6"/>
  <c r="L25" i="6"/>
  <c r="L24" i="6"/>
  <c r="L42" i="6"/>
  <c r="L78" i="6"/>
  <c r="L28" i="6"/>
  <c r="H82" i="6"/>
  <c r="L31" i="6"/>
  <c r="L32" i="6"/>
  <c r="L50" i="6"/>
  <c r="L51" i="6"/>
  <c r="L68" i="6"/>
  <c r="L69" i="6"/>
  <c r="L70" i="6"/>
  <c r="K82" i="6"/>
  <c r="L60" i="6"/>
  <c r="L29" i="6"/>
  <c r="L47" i="6"/>
  <c r="L48" i="6"/>
  <c r="L64" i="6"/>
  <c r="L65" i="6"/>
  <c r="J9" i="6"/>
  <c r="L9" i="6" s="1"/>
  <c r="L22" i="6"/>
  <c r="L26" i="6"/>
  <c r="L30" i="6"/>
  <c r="L35" i="6"/>
  <c r="L40" i="6"/>
  <c r="L44" i="6"/>
  <c r="L49" i="6"/>
  <c r="L53" i="6"/>
  <c r="L58" i="6"/>
  <c r="L62" i="6"/>
  <c r="L67" i="6"/>
  <c r="L72" i="6"/>
  <c r="L76" i="6"/>
  <c r="L80" i="6"/>
  <c r="L19" i="6"/>
  <c r="L23" i="6"/>
  <c r="L36" i="6"/>
  <c r="L41" i="6"/>
  <c r="J82" i="6" l="1"/>
  <c r="L82" i="6"/>
  <c r="D4" i="2" l="1"/>
  <c r="G8" i="2"/>
  <c r="G7" i="2"/>
  <c r="G6" i="2"/>
  <c r="G5" i="2"/>
  <c r="B4" i="2"/>
  <c r="B5" i="2"/>
  <c r="B6" i="2"/>
  <c r="B7" i="2"/>
  <c r="B8" i="2"/>
  <c r="G4" i="2"/>
  <c r="D5" i="2"/>
  <c r="D6" i="2"/>
  <c r="D7" i="2"/>
  <c r="D8" i="2"/>
</calcChain>
</file>

<file path=xl/sharedStrings.xml><?xml version="1.0" encoding="utf-8"?>
<sst xmlns="http://schemas.openxmlformats.org/spreadsheetml/2006/main" count="836" uniqueCount="632">
  <si>
    <t>ADL</t>
  </si>
  <si>
    <t>INDEPENDENT</t>
  </si>
  <si>
    <t>DEPENDENT</t>
  </si>
  <si>
    <t>Bathing</t>
  </si>
  <si>
    <t>Dressing</t>
  </si>
  <si>
    <t>Transferring</t>
  </si>
  <si>
    <t>Toilet Use</t>
  </si>
  <si>
    <t>Eating</t>
  </si>
  <si>
    <t>A. BOWEL/BLADDER STATUS</t>
  </si>
  <si>
    <t>With indwelling or external catheter</t>
  </si>
  <si>
    <t>Occasionally or frequently incontinent</t>
  </si>
  <si>
    <t>of bladder.</t>
  </si>
  <si>
    <t>of bowel.</t>
  </si>
  <si>
    <t>On bowel toileting program</t>
  </si>
  <si>
    <t>ASSIST of 1 or 2 STAFF</t>
  </si>
  <si>
    <t>Bedfast all or most of time</t>
  </si>
  <si>
    <t>In a chair all or most of time</t>
  </si>
  <si>
    <t>Independently ambulatory</t>
  </si>
  <si>
    <t>Ambulation with assistance or</t>
  </si>
  <si>
    <t>assistive device</t>
  </si>
  <si>
    <t>Physically restrained</t>
  </si>
  <si>
    <t>With contractures</t>
  </si>
  <si>
    <t>B. MOBILITY</t>
  </si>
  <si>
    <t>NOTES:</t>
  </si>
  <si>
    <t>C.  MENTAL STATUS</t>
  </si>
  <si>
    <t>Intellectual and/or developmental disability</t>
  </si>
  <si>
    <t>Documented signs and symptoms of depression</t>
  </si>
  <si>
    <t xml:space="preserve">Documented psychiatric diagnosis </t>
  </si>
  <si>
    <t>(exclude dementias and depression)</t>
  </si>
  <si>
    <t xml:space="preserve">Dementia: (e.g., Lewy-Body, vascular or Multi- </t>
  </si>
  <si>
    <t xml:space="preserve">infarct, mixed, frontotemporal such as Pick’s </t>
  </si>
  <si>
    <t xml:space="preserve">disease; and dementia related to Parkinson’s or </t>
  </si>
  <si>
    <t xml:space="preserve">Creutzfeldt- Jakob diseases), or Alzheimer’s </t>
  </si>
  <si>
    <t>Disease</t>
  </si>
  <si>
    <t>D. SKIN INTEGRITY</t>
  </si>
  <si>
    <t xml:space="preserve">Receiving health rehabilitative services for </t>
  </si>
  <si>
    <t>MI and/or ID/DD</t>
  </si>
  <si>
    <t>Pressure ulcers (exclude Stage 1)</t>
  </si>
  <si>
    <t>Receiving preventive skin care</t>
  </si>
  <si>
    <t>COMMENTS:</t>
  </si>
  <si>
    <t>E. SPECIAL CARE</t>
  </si>
  <si>
    <t>Hospice care</t>
  </si>
  <si>
    <t>Radiation therapy</t>
  </si>
  <si>
    <t>Chemotherapy</t>
  </si>
  <si>
    <t>Dialysis</t>
  </si>
  <si>
    <t>Intravenous therapy, IV nutrition,</t>
  </si>
  <si>
    <t xml:space="preserve"> and/or blood transfusion</t>
  </si>
  <si>
    <t>Respiratory treatment</t>
  </si>
  <si>
    <t>Tracheostomy care</t>
  </si>
  <si>
    <t>Ostomy care</t>
  </si>
  <si>
    <t>Suctioning</t>
  </si>
  <si>
    <t xml:space="preserve">Injections </t>
  </si>
  <si>
    <t>(exclude vitamin B12 injections)</t>
  </si>
  <si>
    <t>Tube feedings</t>
  </si>
  <si>
    <t xml:space="preserve">Mechanically altered diets including </t>
  </si>
  <si>
    <t xml:space="preserve">pureed and all chopped food </t>
  </si>
  <si>
    <t>(not only meat)</t>
  </si>
  <si>
    <t xml:space="preserve">(Physical therapy, speech- language </t>
  </si>
  <si>
    <t xml:space="preserve">Rehabilitative services   </t>
  </si>
  <si>
    <t xml:space="preserve">Exclude health rehabilitation for </t>
  </si>
  <si>
    <t>Assistive devices with eating</t>
  </si>
  <si>
    <t>F. MEDICATIONS</t>
  </si>
  <si>
    <t>Any psychoactive medication</t>
  </si>
  <si>
    <t>Antipsychotic medications</t>
  </si>
  <si>
    <t>Antianxiety medications</t>
  </si>
  <si>
    <t>Antidepressant medications</t>
  </si>
  <si>
    <t>Hypnotic medications</t>
  </si>
  <si>
    <t>Antibiotics</t>
  </si>
  <si>
    <t>On pain management program</t>
  </si>
  <si>
    <t>Opioids</t>
  </si>
  <si>
    <t xml:space="preserve">With unplanned significant weight </t>
  </si>
  <si>
    <t>Who do not communicate in the</t>
  </si>
  <si>
    <t>dominant language of the facility</t>
  </si>
  <si>
    <t xml:space="preserve">(include those who use American </t>
  </si>
  <si>
    <t>sign language)</t>
  </si>
  <si>
    <t xml:space="preserve">Who use non-oral communication </t>
  </si>
  <si>
    <t>devices</t>
  </si>
  <si>
    <t>With advance directives</t>
  </si>
  <si>
    <t>Received influenza immunization</t>
  </si>
  <si>
    <t>Received pneumococcal vaccine</t>
  </si>
  <si>
    <t>Tobacco use (include smokeless and</t>
  </si>
  <si>
    <t>E-cigs)</t>
  </si>
  <si>
    <t>H. ALARMS</t>
  </si>
  <si>
    <t>Personal Alarms</t>
  </si>
  <si>
    <t>Bed/Chair Alarms</t>
  </si>
  <si>
    <t>(Include clip-on, laser, and wander</t>
  </si>
  <si>
    <t xml:space="preserve"> guard types)</t>
  </si>
  <si>
    <t>On urinary toileting program</t>
  </si>
  <si>
    <t>Gastronomy Tube Care/Use</t>
  </si>
  <si>
    <t>Pain Management</t>
  </si>
  <si>
    <t>Communication and interpersonal needs</t>
  </si>
  <si>
    <t xml:space="preserve">Catheter Care </t>
  </si>
  <si>
    <t xml:space="preserve">Incontinence/Toileting Program </t>
  </si>
  <si>
    <t xml:space="preserve">End of Life Care </t>
  </si>
  <si>
    <t xml:space="preserve">Dementia Care </t>
  </si>
  <si>
    <t>Infection Control</t>
  </si>
  <si>
    <t>Fall Risk Identification</t>
  </si>
  <si>
    <t>Safety and emergency procedures</t>
  </si>
  <si>
    <t>Technical Skills</t>
  </si>
  <si>
    <t>CPR</t>
  </si>
  <si>
    <t>Advance Directives</t>
  </si>
  <si>
    <t xml:space="preserve">Abuse, Neglect, Exploitation, and Misappropriation </t>
  </si>
  <si>
    <t>Behavioral Healthcare (Including PTSD and Trauma History)</t>
  </si>
  <si>
    <t>Equipment and assistive device training</t>
  </si>
  <si>
    <t>Assessing Nutritional Needs</t>
  </si>
  <si>
    <t>Compliance and Ethics</t>
  </si>
  <si>
    <t>Communication</t>
  </si>
  <si>
    <t>Quality Assurance and Performance Improvement</t>
  </si>
  <si>
    <t>Behavioral Health</t>
  </si>
  <si>
    <t>Safety and emergency procedures, including the Heimlich Maneuver</t>
  </si>
  <si>
    <t>Promoting resident’s independence</t>
  </si>
  <si>
    <t>Other areas identified as areas of weakness during annual performance review/competency evaluation</t>
  </si>
  <si>
    <t>Dementia Care Management</t>
  </si>
  <si>
    <t>Emergency Preparedness</t>
  </si>
  <si>
    <t>Rug IV Classification</t>
  </si>
  <si>
    <t>*RUG Based Case Mix Minutes Estimates (Strive Time Study)</t>
  </si>
  <si>
    <t>RN</t>
  </si>
  <si>
    <t>LPN</t>
  </si>
  <si>
    <t>AIDE</t>
  </si>
  <si>
    <t xml:space="preserve">Nurse Total </t>
  </si>
  <si>
    <t>Aide</t>
  </si>
  <si>
    <t>REHAB PLUS EXTENSIVE</t>
  </si>
  <si>
    <t>RUX</t>
  </si>
  <si>
    <t>RUL</t>
  </si>
  <si>
    <t>RVX</t>
  </si>
  <si>
    <t>RVL</t>
  </si>
  <si>
    <t>RHX</t>
  </si>
  <si>
    <t>RHL</t>
  </si>
  <si>
    <t>RMX</t>
  </si>
  <si>
    <t>RML</t>
  </si>
  <si>
    <t>RLX</t>
  </si>
  <si>
    <t>REHABILITATION</t>
  </si>
  <si>
    <t>RUA</t>
  </si>
  <si>
    <t>RUB</t>
  </si>
  <si>
    <t>RUC</t>
  </si>
  <si>
    <t>RVA</t>
  </si>
  <si>
    <t>RVB</t>
  </si>
  <si>
    <t>RVC</t>
  </si>
  <si>
    <t>RHA</t>
  </si>
  <si>
    <t>RHC</t>
  </si>
  <si>
    <t>RMA</t>
  </si>
  <si>
    <t>RMB</t>
  </si>
  <si>
    <t>RMC</t>
  </si>
  <si>
    <t>RLA</t>
  </si>
  <si>
    <t>RLB</t>
  </si>
  <si>
    <t>RHB</t>
  </si>
  <si>
    <t>ES3</t>
  </si>
  <si>
    <t>ES2</t>
  </si>
  <si>
    <t>ES1</t>
  </si>
  <si>
    <t>HE2</t>
  </si>
  <si>
    <t>HE1</t>
  </si>
  <si>
    <t>HD2</t>
  </si>
  <si>
    <t>HD1</t>
  </si>
  <si>
    <t>HC2</t>
  </si>
  <si>
    <t>HC1</t>
  </si>
  <si>
    <t>HB2</t>
  </si>
  <si>
    <t>HB1</t>
  </si>
  <si>
    <t>LE2</t>
  </si>
  <si>
    <t>LE1</t>
  </si>
  <si>
    <t>LD2</t>
  </si>
  <si>
    <t>LD1</t>
  </si>
  <si>
    <t>LC2</t>
  </si>
  <si>
    <t>LC1</t>
  </si>
  <si>
    <t>LB2</t>
  </si>
  <si>
    <t>LB1</t>
  </si>
  <si>
    <t>CE2</t>
  </si>
  <si>
    <t>CE1</t>
  </si>
  <si>
    <t>CD2</t>
  </si>
  <si>
    <t>CD1</t>
  </si>
  <si>
    <t>CC2</t>
  </si>
  <si>
    <t>CC1</t>
  </si>
  <si>
    <t>CB2</t>
  </si>
  <si>
    <t>CB1</t>
  </si>
  <si>
    <t>CA2</t>
  </si>
  <si>
    <t>CA1</t>
  </si>
  <si>
    <t>BEHAVIORAL SYMPTOMS AND COGNITIVE PERFORMANCE</t>
  </si>
  <si>
    <t>BB2</t>
  </si>
  <si>
    <t>BB1</t>
  </si>
  <si>
    <t>BA2</t>
  </si>
  <si>
    <t>BA1</t>
  </si>
  <si>
    <t>PE2</t>
  </si>
  <si>
    <t>PE1</t>
  </si>
  <si>
    <t>PD2</t>
  </si>
  <si>
    <t>PD1</t>
  </si>
  <si>
    <t>PC2</t>
  </si>
  <si>
    <t>PC1</t>
  </si>
  <si>
    <t>PB2</t>
  </si>
  <si>
    <t>PB1</t>
  </si>
  <si>
    <t>PA2</t>
  </si>
  <si>
    <t>PA1</t>
  </si>
  <si>
    <t>*Minutes based on RUG III to RUG IV Conversion</t>
  </si>
  <si>
    <t>Total NHPD</t>
  </si>
  <si>
    <t>Staff competencies and annual training requirements per regulatory authority and/or facility policy:</t>
  </si>
  <si>
    <t>Facility policies and procedures</t>
  </si>
  <si>
    <t>Job responsibilities and lines of authority</t>
  </si>
  <si>
    <t>Resident Rights including confidentiality of resident information, right to dignity, privacy, and property.</t>
  </si>
  <si>
    <t>A. Race and Ethnicity</t>
  </si>
  <si>
    <t>indicate the number of residents who identify as:</t>
  </si>
  <si>
    <t>American Indian or Alaska Native</t>
  </si>
  <si>
    <t>Asian</t>
  </si>
  <si>
    <t>Black or African American</t>
  </si>
  <si>
    <t>Hispanic or Latino</t>
  </si>
  <si>
    <t>White</t>
  </si>
  <si>
    <t>Male</t>
  </si>
  <si>
    <t>Female</t>
  </si>
  <si>
    <t>B. Religion</t>
  </si>
  <si>
    <t>loss/gain (Bariatric Resident)</t>
  </si>
  <si>
    <t>Indicate the number of residents who identify as:</t>
  </si>
  <si>
    <t>Catholic</t>
  </si>
  <si>
    <t>Jewish</t>
  </si>
  <si>
    <t>Protestant</t>
  </si>
  <si>
    <t>Baptist</t>
  </si>
  <si>
    <t>Other</t>
  </si>
  <si>
    <t>I (442), I (332), II (222)</t>
  </si>
  <si>
    <t>Any number of stories non-sprinklered or sprinklered</t>
  </si>
  <si>
    <t>II (111)</t>
  </si>
  <si>
    <t>One-story non-sprinklered Maximum 3 stories sprinklered</t>
  </si>
  <si>
    <t>Not allowed non-sprinklered</t>
  </si>
  <si>
    <t>II (000)</t>
  </si>
  <si>
    <t>III (211)</t>
  </si>
  <si>
    <t>IV (2HH)</t>
  </si>
  <si>
    <t>V (111)</t>
  </si>
  <si>
    <t>III (200)</t>
  </si>
  <si>
    <t>V (000)</t>
  </si>
  <si>
    <t>Vehicles</t>
  </si>
  <si>
    <t>Other: Describe</t>
  </si>
  <si>
    <t>*Current Number of Residents</t>
  </si>
  <si>
    <t>EXTENSIVE SERVICES</t>
  </si>
  <si>
    <t>SPECIAL CARE HIGH</t>
  </si>
  <si>
    <t>SPECIAL CARE LOW</t>
  </si>
  <si>
    <t>CLINICALLY COMPLEX</t>
  </si>
  <si>
    <t>Buildings (Resident occupied structures only)</t>
  </si>
  <si>
    <t>What is the construction type of each building? (For resident occupied structures only)</t>
  </si>
  <si>
    <t>Other Structures: Garages, sheds, laundry facilities, etc. (include any rented/leased space also)</t>
  </si>
  <si>
    <t>Structure/Description</t>
  </si>
  <si>
    <t>indicate the number (or previous 12 month average) of residents with:</t>
  </si>
  <si>
    <t>Services Provided</t>
  </si>
  <si>
    <t>Systems</t>
  </si>
  <si>
    <t>Y/N</t>
  </si>
  <si>
    <t>Condition</t>
  </si>
  <si>
    <t xml:space="preserve">Quantity </t>
  </si>
  <si>
    <t xml:space="preserve">Available
Inspection Records </t>
  </si>
  <si>
    <t>Notes - Additional Explanation</t>
  </si>
  <si>
    <t xml:space="preserve">Wander Management </t>
  </si>
  <si>
    <t xml:space="preserve">Call System </t>
  </si>
  <si>
    <t xml:space="preserve">Phones </t>
  </si>
  <si>
    <t xml:space="preserve">Printers and Fax Machines </t>
  </si>
  <si>
    <t xml:space="preserve">Fire Alarm </t>
  </si>
  <si>
    <t>Fire Protection and Sprinkler System</t>
  </si>
  <si>
    <t xml:space="preserve">Paging /Intercom Systems </t>
  </si>
  <si>
    <t xml:space="preserve">Medical Equipment </t>
  </si>
  <si>
    <t>BiPap/Cpap</t>
  </si>
  <si>
    <t xml:space="preserve">Bladder Scanner </t>
  </si>
  <si>
    <t>CPM</t>
  </si>
  <si>
    <t>Defibrillator</t>
  </si>
  <si>
    <t>DVT Pump</t>
  </si>
  <si>
    <t xml:space="preserve">E Stem Machine </t>
  </si>
  <si>
    <t xml:space="preserve">ECG Machine </t>
  </si>
  <si>
    <t xml:space="preserve">EKG Machine </t>
  </si>
  <si>
    <t xml:space="preserve">Electric Bed </t>
  </si>
  <si>
    <t xml:space="preserve">Manual Wheel Chair </t>
  </si>
  <si>
    <t xml:space="preserve">Electric Wheel Chair w/charger </t>
  </si>
  <si>
    <t xml:space="preserve">Wheel Chair Battery Charger </t>
  </si>
  <si>
    <t xml:space="preserve">IV Pump </t>
  </si>
  <si>
    <t>Lift Chair</t>
  </si>
  <si>
    <t xml:space="preserve">Low-air Loss Mattress </t>
  </si>
  <si>
    <t xml:space="preserve">Mechanical Lift </t>
  </si>
  <si>
    <t xml:space="preserve">Oxygen Concentrator </t>
  </si>
  <si>
    <t xml:space="preserve">Oxygen Regulator  </t>
  </si>
  <si>
    <t xml:space="preserve">Pulse Oximeter </t>
  </si>
  <si>
    <t xml:space="preserve">Scale </t>
  </si>
  <si>
    <t xml:space="preserve">Suction Equipment </t>
  </si>
  <si>
    <t xml:space="preserve">Tube Feed Pump </t>
  </si>
  <si>
    <t xml:space="preserve">Ultrasound Machine </t>
  </si>
  <si>
    <t xml:space="preserve">Ventilator </t>
  </si>
  <si>
    <t xml:space="preserve">Vision Touch Equipment </t>
  </si>
  <si>
    <t xml:space="preserve">Vital Sign Monitor </t>
  </si>
  <si>
    <t xml:space="preserve">Wound Vac </t>
  </si>
  <si>
    <t xml:space="preserve">Non-Medical Equipment </t>
  </si>
  <si>
    <t xml:space="preserve">Emergency Generator </t>
  </si>
  <si>
    <t xml:space="preserve">Cell Phone and Chargers </t>
  </si>
  <si>
    <t xml:space="preserve">Laptops and chargers </t>
  </si>
  <si>
    <t xml:space="preserve">Television </t>
  </si>
  <si>
    <t xml:space="preserve">Food Serving Tables </t>
  </si>
  <si>
    <t xml:space="preserve">Overbed Tables </t>
  </si>
  <si>
    <t xml:space="preserve">Med carts </t>
  </si>
  <si>
    <t xml:space="preserve">Other </t>
  </si>
  <si>
    <t>HIT</t>
  </si>
  <si>
    <t xml:space="preserve">Vision </t>
  </si>
  <si>
    <t xml:space="preserve">Physical Therapy Equipment </t>
  </si>
  <si>
    <t xml:space="preserve">Parallel Bars </t>
  </si>
  <si>
    <t xml:space="preserve">Mat table </t>
  </si>
  <si>
    <t>Hi-Lo table</t>
  </si>
  <si>
    <t xml:space="preserve">Other treatment table </t>
  </si>
  <si>
    <t>Nu-Step or similar</t>
  </si>
  <si>
    <t>UBE or similar</t>
  </si>
  <si>
    <t>Ultrasound</t>
  </si>
  <si>
    <t>Electronic Stimulation or combo with US</t>
  </si>
  <si>
    <t>Hydrocollator</t>
  </si>
  <si>
    <t>Pulleys</t>
  </si>
  <si>
    <t>Balance testing equipment</t>
  </si>
  <si>
    <t xml:space="preserve">Hand testing equipment </t>
  </si>
  <si>
    <t>Weight rock/cuff weight</t>
  </si>
  <si>
    <t>Wedges/rolls</t>
  </si>
  <si>
    <t>Therapy ball</t>
  </si>
  <si>
    <t>Kitchen Simulation</t>
  </si>
  <si>
    <t>Walkers, canes, and wheelchair</t>
  </si>
  <si>
    <t xml:space="preserve">Slide Band </t>
  </si>
  <si>
    <t>Rebounder</t>
  </si>
  <si>
    <t>Weight ball</t>
  </si>
  <si>
    <t>Mirror</t>
  </si>
  <si>
    <t>Hand weight</t>
  </si>
  <si>
    <t xml:space="preserve">Activity Equipment </t>
  </si>
  <si>
    <t>Activity does not use any equipment</t>
  </si>
  <si>
    <t xml:space="preserve">Vans </t>
  </si>
  <si>
    <t>Bus</t>
  </si>
  <si>
    <t xml:space="preserve">Golf Carts </t>
  </si>
  <si>
    <t>Required Y/N</t>
  </si>
  <si>
    <t xml:space="preserve">Workforce Profile </t>
  </si>
  <si>
    <t xml:space="preserve">Administrative Staffing Information </t>
  </si>
  <si>
    <t xml:space="preserve">Position/Workforce </t>
  </si>
  <si>
    <t xml:space="preserve">Desired Number
Y/N </t>
  </si>
  <si>
    <t xml:space="preserve">Education Level </t>
  </si>
  <si>
    <t>Professional Requirement</t>
  </si>
  <si>
    <t xml:space="preserve">Competencies Related to Resident Care if Needed </t>
  </si>
  <si>
    <t xml:space="preserve">Gaps in Training </t>
  </si>
  <si>
    <t xml:space="preserve">Executive Director </t>
  </si>
  <si>
    <t xml:space="preserve">Associate Executive Director </t>
  </si>
  <si>
    <t xml:space="preserve">Director of Nursing </t>
  </si>
  <si>
    <t xml:space="preserve">Staff Development Coordinator </t>
  </si>
  <si>
    <t xml:space="preserve">MDS Coordinator </t>
  </si>
  <si>
    <t xml:space="preserve">Admission Director </t>
  </si>
  <si>
    <t xml:space="preserve">Social Services </t>
  </si>
  <si>
    <t xml:space="preserve">Activity Coordinator </t>
  </si>
  <si>
    <t>Director of Therapy</t>
  </si>
  <si>
    <t xml:space="preserve">Dietitian </t>
  </si>
  <si>
    <t xml:space="preserve">Business Office </t>
  </si>
  <si>
    <t xml:space="preserve">Human Resources </t>
  </si>
  <si>
    <t xml:space="preserve">Facilities - Maintenance </t>
  </si>
  <si>
    <t xml:space="preserve">Dining Director </t>
  </si>
  <si>
    <t xml:space="preserve">Direct Care Staffing Information </t>
  </si>
  <si>
    <t>Desired Number
FTE</t>
  </si>
  <si>
    <t xml:space="preserve">Training Needs </t>
  </si>
  <si>
    <t xml:space="preserve">Registered Nurses </t>
  </si>
  <si>
    <t xml:space="preserve">Licensed Practical/Vocational Nurses </t>
  </si>
  <si>
    <t>Certified Nursing Assistant</t>
  </si>
  <si>
    <t xml:space="preserve">Physical Therapist </t>
  </si>
  <si>
    <t>Physical Therapist Assistant</t>
  </si>
  <si>
    <t xml:space="preserve">Occupational Therapist </t>
  </si>
  <si>
    <t>Certified Occupational Therapist Assistant</t>
  </si>
  <si>
    <t xml:space="preserve">Speech Therapist </t>
  </si>
  <si>
    <t xml:space="preserve">Receptionist </t>
  </si>
  <si>
    <t xml:space="preserve">Activity Aids </t>
  </si>
  <si>
    <t xml:space="preserve">Cooks </t>
  </si>
  <si>
    <t xml:space="preserve">Dietary Aids </t>
  </si>
  <si>
    <t xml:space="preserve">Housekeepers </t>
  </si>
  <si>
    <t xml:space="preserve">Volunteer Staffing Information </t>
  </si>
  <si>
    <t xml:space="preserve">Assistant Director of Nursing </t>
  </si>
  <si>
    <t xml:space="preserve">Building Elements </t>
  </si>
  <si>
    <t xml:space="preserve">Count </t>
  </si>
  <si>
    <t xml:space="preserve">Number of Private Rooms </t>
  </si>
  <si>
    <t xml:space="preserve">Number of Shared Rooms </t>
  </si>
  <si>
    <t xml:space="preserve">Number of Offices </t>
  </si>
  <si>
    <t>Dining Room(s)</t>
  </si>
  <si>
    <t xml:space="preserve">Kitchen </t>
  </si>
  <si>
    <t xml:space="preserve">Laundry Room </t>
  </si>
  <si>
    <t xml:space="preserve">Med Room </t>
  </si>
  <si>
    <t xml:space="preserve">Nourishment Room </t>
  </si>
  <si>
    <t xml:space="preserve">Nurse Station </t>
  </si>
  <si>
    <t>Medical Record Room</t>
  </si>
  <si>
    <t xml:space="preserve">Beauty Shop </t>
  </si>
  <si>
    <t>Server Room(s)</t>
  </si>
  <si>
    <t xml:space="preserve">Shower Room(s) </t>
  </si>
  <si>
    <t xml:space="preserve">Common Restroom(s) </t>
  </si>
  <si>
    <t>Designated Activity Room</t>
  </si>
  <si>
    <t xml:space="preserve">Supply Storage Room(s) </t>
  </si>
  <si>
    <t>Oxygen Tank Storage Room</t>
  </si>
  <si>
    <t xml:space="preserve">Rehabilitation/PT Area </t>
  </si>
  <si>
    <t>Clean Utility Room(s)</t>
  </si>
  <si>
    <t>Soiled Utility Room(s)</t>
  </si>
  <si>
    <t xml:space="preserve">Mechanical Room(s) </t>
  </si>
  <si>
    <t>Staff Breakroom(s)</t>
  </si>
  <si>
    <t>G. Other</t>
  </si>
  <si>
    <t>There are many ways to determine resident acuity. Below is a table with one way to determine resident acuity based on RUG Level.</t>
  </si>
  <si>
    <t xml:space="preserve">Once this table is complete, it will give you an estimate of the total number of nursing hours needed based on your resident </t>
  </si>
  <si>
    <t>This page can be formatted to fit whatever approach you want to use to determine acuity, feel free to modify as needed.</t>
  </si>
  <si>
    <t>When assessing your training needs and your current program, ask the following questions:</t>
  </si>
  <si>
    <t>3. What skills, knowledge, and abilities are needed by each departments staff?</t>
  </si>
  <si>
    <t>2. Which employee groups should receive the training? Keep in mind, staff members of the different departments will not always need the same type of training.</t>
  </si>
  <si>
    <t>1. What training needs to be done? This may be determined by the results of the skills assessments, quizzes or employee surveys completed.</t>
  </si>
  <si>
    <t>The questions above are only three examples of many to utilize to assess your training program.  Modify this sheet to best fit the needs of your home.</t>
  </si>
  <si>
    <t>Physical Therapy</t>
  </si>
  <si>
    <t>Speech Therapy</t>
  </si>
  <si>
    <t>Occupational Therapy</t>
  </si>
  <si>
    <t>Specific Rehabilitation Services</t>
  </si>
  <si>
    <t>Restorative Nursing Program</t>
  </si>
  <si>
    <t>Barber/Beauty</t>
  </si>
  <si>
    <t>Religious Programs</t>
  </si>
  <si>
    <t>Internet/Wi-Fi</t>
  </si>
  <si>
    <t>Telephone</t>
  </si>
  <si>
    <t>Cable/Satellite TV</t>
  </si>
  <si>
    <t>Music Therapy</t>
  </si>
  <si>
    <t>Art Therapy</t>
  </si>
  <si>
    <t>Pet Therapy</t>
  </si>
  <si>
    <t>Transportation</t>
  </si>
  <si>
    <t>Pharmacy/Medication Management</t>
  </si>
  <si>
    <t xml:space="preserve">Post-acute care </t>
  </si>
  <si>
    <t>ADL Assistance</t>
  </si>
  <si>
    <t>Dementia Care</t>
  </si>
  <si>
    <t>Evaluate the services provided by your home. Use the following services listed or add/delete services as needed.</t>
  </si>
  <si>
    <t>Palliative/Hospice Care</t>
  </si>
  <si>
    <t>Trach Care</t>
  </si>
  <si>
    <t>Bariatric Care</t>
  </si>
  <si>
    <t>Wound Care</t>
  </si>
  <si>
    <t>Diabetes Management</t>
  </si>
  <si>
    <t>§483.70(e)(2) (iii)</t>
  </si>
  <si>
    <t>population's acuity levels. This is only one of many ways to determine your residents acuity.</t>
  </si>
  <si>
    <t>Therapy Equipment</t>
  </si>
  <si>
    <t>Occupancy Rate</t>
  </si>
  <si>
    <t>Average Length of Stay</t>
  </si>
  <si>
    <t>Inpatient days/discharges</t>
  </si>
  <si>
    <t>Wage Expense</t>
  </si>
  <si>
    <t>Resident days/bed days available*365</t>
  </si>
  <si>
    <t>Operational Indicators to consider for budget evaluation</t>
  </si>
  <si>
    <t>Total salary and wage expense/FTE's</t>
  </si>
  <si>
    <t>Budget</t>
  </si>
  <si>
    <t>Actual</t>
  </si>
  <si>
    <t>Other Income</t>
  </si>
  <si>
    <t>Ancillary Income</t>
  </si>
  <si>
    <t>Room and Board Income</t>
  </si>
  <si>
    <t xml:space="preserve">Revenue </t>
  </si>
  <si>
    <t xml:space="preserve">Nursing Services </t>
  </si>
  <si>
    <t>Food Services</t>
  </si>
  <si>
    <t>Expenses-Wages (all positions)</t>
  </si>
  <si>
    <t>Housekeeping/Laundry Services</t>
  </si>
  <si>
    <t>Plant Operations</t>
  </si>
  <si>
    <t xml:space="preserve">Therapy Services </t>
  </si>
  <si>
    <t>Social Services and Activities</t>
  </si>
  <si>
    <t>Administration</t>
  </si>
  <si>
    <t>Total</t>
  </si>
  <si>
    <t>Other Departmental Expenses</t>
  </si>
  <si>
    <t>Capital Expenses-Major Items</t>
  </si>
  <si>
    <t>Building</t>
  </si>
  <si>
    <t>Equipment</t>
  </si>
  <si>
    <t>Budget Item Review and Operational Indicators Year-to-Date</t>
  </si>
  <si>
    <t>Budget vs. Actual-Year to Date Analysis</t>
  </si>
  <si>
    <t>Budget Review Notes:</t>
  </si>
  <si>
    <t>Resources Notes:</t>
  </si>
  <si>
    <t>Notes:</t>
  </si>
  <si>
    <t>Ethnic, cultural, or religious needs identified based on resident population:</t>
  </si>
  <si>
    <t>Native Hawaiian or Other Pacific Islander (NHOPI)</t>
  </si>
  <si>
    <t xml:space="preserve">Facility Contact Information </t>
  </si>
  <si>
    <t xml:space="preserve">Assessment Date </t>
  </si>
  <si>
    <t>Campus Name</t>
  </si>
  <si>
    <t>Address</t>
  </si>
  <si>
    <t>Healthcare Administrative (License Holder)</t>
  </si>
  <si>
    <t>Phone</t>
  </si>
  <si>
    <t xml:space="preserve">Total capacity (licensed beds) </t>
  </si>
  <si>
    <t xml:space="preserve">Short term rehabilitation Medicare beds </t>
  </si>
  <si>
    <t xml:space="preserve">Long term beds </t>
  </si>
  <si>
    <t>Long Term Private beds</t>
  </si>
  <si>
    <t xml:space="preserve">Dually Cert Beds </t>
  </si>
  <si>
    <t xml:space="preserve">Long Term Medicaid beds </t>
  </si>
  <si>
    <t>Email</t>
  </si>
  <si>
    <t>Medical Director</t>
  </si>
  <si>
    <t>Director of Nursing</t>
  </si>
  <si>
    <t>Governing Body Represenative/Corporate Rep.</t>
  </si>
  <si>
    <t>Social Services Director</t>
  </si>
  <si>
    <t>Food Services Director</t>
  </si>
  <si>
    <t>Therapy Director</t>
  </si>
  <si>
    <t>Plant/Environmental Operations Director</t>
  </si>
  <si>
    <t xml:space="preserve">Total residents </t>
  </si>
  <si>
    <t>Current</t>
  </si>
  <si>
    <t>12 month Average</t>
  </si>
  <si>
    <t xml:space="preserve"> Attach a facility layout to your assessment (if multiple buildings,number each layout and attach a layout for each building).</t>
  </si>
  <si>
    <t xml:space="preserve"> Building and Physical Environment</t>
  </si>
  <si>
    <t>Yes/No</t>
  </si>
  <si>
    <t>HAZARD AND VULNERABILITY ASSESSMENT TOOL</t>
  </si>
  <si>
    <t>NATURALLY OCCURRING EVENTS</t>
  </si>
  <si>
    <t>SEVERITY = (MAGNITUDE - MITIGATION)</t>
  </si>
  <si>
    <t>EVENT</t>
  </si>
  <si>
    <t>PROBABILITY</t>
  </si>
  <si>
    <t>HUMAN IMPACT</t>
  </si>
  <si>
    <t>PROPERTY IMPACT</t>
  </si>
  <si>
    <t>BUSINESS IMPACT</t>
  </si>
  <si>
    <t>PREPARED-NESS</t>
  </si>
  <si>
    <t>INTERNAL RESPONSE</t>
  </si>
  <si>
    <t>EXTERNAL RESPONSE</t>
  </si>
  <si>
    <t>RISK</t>
  </si>
  <si>
    <t>Likelihood this will occur</t>
  </si>
  <si>
    <t>Possibility of death or injury</t>
  </si>
  <si>
    <t>Physical losses and damages</t>
  </si>
  <si>
    <t>Interuption of services</t>
  </si>
  <si>
    <t>Preplanning</t>
  </si>
  <si>
    <t>Time, effectivness, resouces</t>
  </si>
  <si>
    <t>Community/    Mutual Aid staff and supplies</t>
  </si>
  <si>
    <t>Relative threat*</t>
  </si>
  <si>
    <t xml:space="preserve">SCORE                              </t>
  </si>
  <si>
    <t xml:space="preserve">0 = N/A                 1 = Low                  2 = Moderate            3 = High     </t>
  </si>
  <si>
    <t xml:space="preserve">0 = N/A                  1 = Low                  2 = Moderate            3 = High     </t>
  </si>
  <si>
    <t xml:space="preserve">0 = N/A                   1 = Low                   2 = Moderate            3 = High     </t>
  </si>
  <si>
    <t xml:space="preserve">0 = N/A                    1 = Low                   2 = Moderate            3 = High     </t>
  </si>
  <si>
    <t>0 = N/A                       1 = High                     2 = Moderate                3 = Low or none</t>
  </si>
  <si>
    <t>0 = N/A                      1 = High                     2 = Moderate               3 = Low or none</t>
  </si>
  <si>
    <t>0 = N/A                            1 = High                     2 = Moderate               3 = Low or none</t>
  </si>
  <si>
    <t>0 - 100%</t>
  </si>
  <si>
    <t>Tornado</t>
  </si>
  <si>
    <t>Severe Thunderstorm</t>
  </si>
  <si>
    <t>Snow Fall</t>
  </si>
  <si>
    <t>Blizzard</t>
  </si>
  <si>
    <t>Ice Storm</t>
  </si>
  <si>
    <t>Earthquake</t>
  </si>
  <si>
    <t>Heat/Humidity</t>
  </si>
  <si>
    <t>Drought</t>
  </si>
  <si>
    <t>Flood, External</t>
  </si>
  <si>
    <t>Wild Fire</t>
  </si>
  <si>
    <t>Landslide</t>
  </si>
  <si>
    <t>Dam Inundation</t>
  </si>
  <si>
    <t>Subsidence</t>
  </si>
  <si>
    <t>Epidemic</t>
  </si>
  <si>
    <t>AVERAGE SCORE</t>
  </si>
  <si>
    <t>*Threat increases with percentage.</t>
  </si>
  <si>
    <t>RISK  =  PROBABILITY * SEVERITY</t>
  </si>
  <si>
    <t>TECHNOLOGIC EVENTS</t>
  </si>
  <si>
    <t>0 = N/A                       1 = High                     2 = Moderate           3 = Low or none</t>
  </si>
  <si>
    <t>Electrical Failure</t>
  </si>
  <si>
    <t>Generator Failure</t>
  </si>
  <si>
    <t>Transportation Failure</t>
  </si>
  <si>
    <t>Fuel Shortage</t>
  </si>
  <si>
    <t>Communications Failure</t>
  </si>
  <si>
    <t>Information Systems Failure</t>
  </si>
  <si>
    <t>Fire, Internal</t>
  </si>
  <si>
    <t>Flood, Internal</t>
  </si>
  <si>
    <t>Hazmat Exposure, Internal</t>
  </si>
  <si>
    <t>Supply Shortage</t>
  </si>
  <si>
    <t>Structural Damage</t>
  </si>
  <si>
    <t>Mass Casualty Incident (trauma)</t>
  </si>
  <si>
    <t>Mass Casualty Incident (medical/infectious)</t>
  </si>
  <si>
    <t>Terrorism, Biological</t>
  </si>
  <si>
    <t>VIP Situation</t>
  </si>
  <si>
    <t>Hostage Situation</t>
  </si>
  <si>
    <t>Active Shooter</t>
  </si>
  <si>
    <t>Missing Resident</t>
  </si>
  <si>
    <t>Bomb Threat</t>
  </si>
  <si>
    <t xml:space="preserve">AVERAGE </t>
  </si>
  <si>
    <t>EVENTS INVOLVING HAZARDOUS MATERIALS</t>
  </si>
  <si>
    <t>0 = N/A                            1 = High                          2 = Moderate                 3 = Low or none</t>
  </si>
  <si>
    <t>Chemical Exposure</t>
  </si>
  <si>
    <t>Terrorism, Chemical</t>
  </si>
  <si>
    <t>Radiologic Exposure, External</t>
  </si>
  <si>
    <t>Terrorism, Radiologic</t>
  </si>
  <si>
    <t xml:space="preserve">Facility Licensing and Census Information  </t>
  </si>
  <si>
    <t xml:space="preserve">Main Agreements </t>
  </si>
  <si>
    <t xml:space="preserve">Expiration Date  </t>
  </si>
  <si>
    <t>Contract Has Expired 
Y/N</t>
  </si>
  <si>
    <t xml:space="preserve">Lab Services </t>
  </si>
  <si>
    <t xml:space="preserve">Therapy </t>
  </si>
  <si>
    <t xml:space="preserve">Respiratory Therapy </t>
  </si>
  <si>
    <t xml:space="preserve">X-Ray </t>
  </si>
  <si>
    <t xml:space="preserve">Dialysis </t>
  </si>
  <si>
    <t xml:space="preserve">Nursing Agency Services </t>
  </si>
  <si>
    <t>DMS</t>
  </si>
  <si>
    <t xml:space="preserve">Pharmacy </t>
  </si>
  <si>
    <t xml:space="preserve">Security </t>
  </si>
  <si>
    <t xml:space="preserve">Food Services </t>
  </si>
  <si>
    <t xml:space="preserve">DME Equipment </t>
  </si>
  <si>
    <t xml:space="preserve">Lawn Care </t>
  </si>
  <si>
    <t xml:space="preserve">Kitchen Equipment Maintenance </t>
  </si>
  <si>
    <t xml:space="preserve">Ambulance </t>
  </si>
  <si>
    <t xml:space="preserve">Emergency Transportation </t>
  </si>
  <si>
    <t xml:space="preserve">Food and Water </t>
  </si>
  <si>
    <t xml:space="preserve">Managed Care Contracts </t>
  </si>
  <si>
    <t xml:space="preserve">Surety Bond </t>
  </si>
  <si>
    <t xml:space="preserve">Podiatry </t>
  </si>
  <si>
    <t xml:space="preserve">CLIA </t>
  </si>
  <si>
    <t>Medical Supply Company</t>
  </si>
  <si>
    <t>Dental</t>
  </si>
  <si>
    <t>Available During an Emergency Y/N</t>
  </si>
  <si>
    <t xml:space="preserve">§483.70(e)(1) The facility’s resident population, including, but not limited to, </t>
  </si>
  <si>
    <t xml:space="preserve">(i) Both the number of residents and the facility’s resident capacity; </t>
  </si>
  <si>
    <t>Current Census</t>
  </si>
  <si>
    <r>
      <t>Behavioral healthcare needs</t>
    </r>
    <r>
      <rPr>
        <sz val="9"/>
        <color rgb="FF231F20"/>
        <rFont val="Times New Roman"/>
        <family val="1"/>
      </rPr>
      <t>(Including Trauma/ PTSD)</t>
    </r>
  </si>
  <si>
    <t xml:space="preserve">(ii) The care required by the resident population considering the types of diseases, conditions, physical and cognitive disabilities, </t>
  </si>
  <si>
    <r>
      <rPr>
        <b/>
        <i/>
        <sz val="11"/>
        <color theme="1"/>
        <rFont val="Times New Roman"/>
        <family val="1"/>
      </rPr>
      <t>overall acuity</t>
    </r>
    <r>
      <rPr>
        <i/>
        <sz val="11"/>
        <color theme="1"/>
        <rFont val="Times New Roman"/>
        <family val="1"/>
      </rPr>
      <t xml:space="preserve">, and other pertinent facts that are present within that population; </t>
    </r>
  </si>
  <si>
    <t>Healthcare Related Contracts, Memorandums of Understanding, or Other Agreements</t>
  </si>
  <si>
    <t>Contract=C   MOU=M   Agreement=A</t>
  </si>
  <si>
    <t>Vendor/Supplier/Agency</t>
  </si>
  <si>
    <t>Budget Items</t>
  </si>
  <si>
    <t>Newly identified care areas/competencies needed based on this assessment:</t>
  </si>
  <si>
    <t>*Staff compentency and care area requirements as identified in the Resident Population Assessment:</t>
  </si>
  <si>
    <t>REDUCED PHYSICAL FUNCTIONING</t>
  </si>
  <si>
    <t>*Based on Table A1 RUG-IV Based Case Mix Adjusted Nurse and Aide Staffing Minutes Estimates, Five Star Technical User's Guide July 2018</t>
  </si>
  <si>
    <t>(ii) The care required by the resident population considering the types of diseases, conditions, physical and cognitive disabilities, overall acuity, and other pertinent facts that are present within that population.</t>
  </si>
  <si>
    <t xml:space="preserve">Of the total number of residents with catheters, </t>
  </si>
  <si>
    <t xml:space="preserve"> manyOf the total number of residents with restraints, how</t>
  </si>
  <si>
    <t>were admitted or readmitted with orders for restraints?</t>
  </si>
  <si>
    <t>how many were present on admission?</t>
  </si>
  <si>
    <t>Of the total number of residents with contractures,</t>
  </si>
  <si>
    <t xml:space="preserve"> how many had a contracture(s) on admission?</t>
  </si>
  <si>
    <t>Of the total number of residents with behavioral healthcare needs</t>
  </si>
  <si>
    <t xml:space="preserve"> how many have an individualized care plan to support them?</t>
  </si>
  <si>
    <t>Of the total number of residents with pressure ulcers</t>
  </si>
  <si>
    <t>(excluding Stage 1), how many residents had pressure</t>
  </si>
  <si>
    <t>ulcers on admission?</t>
  </si>
  <si>
    <t>therapy, occupational therapy, etc.)</t>
  </si>
  <si>
    <t>The regulation outlines that the individualized approach of the facility assessment is the foundation to determine staffing levels and competencies. Therefore, the facility assessment must include an evaluation of the overall number of facility staff needed to ensure sufficient number of qualified staff are available to meet each resident’s needs. Furthermore, the assessment must include a competency-based approach to determine the knowledge and skills required among staff to ensure residents are able to maintain or attain their highest practicable physical, functional, mental, and psychosocial well-being and meet current professional standards of practice.</t>
  </si>
  <si>
    <t xml:space="preserve">Staff Type
(Results converted to hours) </t>
  </si>
  <si>
    <t xml:space="preserve">To ensure the required thoroughness, individuals involved in the facility assessment should, at a minimum, include the administrator, a representative of the governing body, the medical director, and the director of nursing. The environmental operations manager, and other department heads (for example, the dietary manager, director of rehabilitation services, or other individuals including direct care staff should be involved as needed. </t>
  </si>
  <si>
    <t>*The staff competencies required will auto-fill based on the diagnosis and conditions identified on the resident population sheet. If a care area/staff comptency area is identified "required" will be displayed in the highlighted box.</t>
  </si>
  <si>
    <t xml:space="preserve">**Per Missouri Regulation 19 CSR 30-85.042 (23): Restorative nursing training shall be conducted by a registered nurse or qualified therapist.  The training must include the following elements: Turning and positioning for the bedridden resident, range of motion (ROM) excercises, ambulation assistance, transfer procedures, bowel and bladder retraining and self-care activities of daily living. </t>
  </si>
  <si>
    <t>Pressure ulcer prevention and treatment</t>
  </si>
  <si>
    <t>Intravenous therapy, IV nutrition, medication adminsitration  and/or blood transfusion</t>
  </si>
  <si>
    <t>**Restorative Nursing: Dressing, Grooming, and Bathing</t>
  </si>
  <si>
    <t>Meeting the needs of individuals with MI/ID/DD</t>
  </si>
  <si>
    <t xml:space="preserve">(iv) All personnel, including managers, staff (both employees and those who provide services under contract), and volunteers, as well as their education and/or training and any competencies related to resident care; </t>
  </si>
  <si>
    <t>Employee (E) or Contractor (C)</t>
  </si>
  <si>
    <t xml:space="preserve"> Employee (E) or Contractor (C)</t>
  </si>
  <si>
    <t>The assessment must include or address an evaluation of the facility’s training program to ensure any training needs are met for all new and existing staff, individuals providing services under a contractual arrangement, and volunteers, consistent with their expected roles. The assessment should also include an evaluation of what policies and procedures may be required in the provision of care and that these meet current professional standards of practice.</t>
  </si>
  <si>
    <t>There are many methods you can choose to use to evaluate the effectiveness of your employee training program. Examples include skills assessment which include return demonstration, follow up-quizzes for the training topic, and employee surveys. If you use a computer based training program, use the available reports to determine competency and completion rates</t>
  </si>
  <si>
    <t>Not allowed non-sprinklered
Maximum 2 Stories Sprinklered</t>
  </si>
  <si>
    <t>Not allowed non-sprinklered
Maximum 1 Story Sprinklered</t>
  </si>
  <si>
    <t xml:space="preserve">The facility’s resources, including but not limited to, services provided, such as physical therapy, pharmacy, and specific rehabilitation therapies; </t>
  </si>
  <si>
    <t>The regulation outlines that the individualized approach of the facility assessment is the foundation, therefore, the facility assessment must include an evaluation of any ethnic, cultural, or religious factors that may need to be considered to meet resident needs, such as activities, food preferences, and any other aspects of care identified.</t>
  </si>
  <si>
    <t>Other [type in]</t>
  </si>
  <si>
    <r>
      <t xml:space="preserve">Any </t>
    </r>
    <r>
      <rPr>
        <b/>
        <i/>
        <sz val="11.5"/>
        <color rgb="FF000000"/>
        <rFont val="Times New Roman"/>
        <family val="1"/>
      </rPr>
      <t>ethnic, cultural, or religious factors</t>
    </r>
    <r>
      <rPr>
        <i/>
        <sz val="11.5"/>
        <color rgb="FF000000"/>
        <rFont val="Times New Roman"/>
        <family val="1"/>
      </rPr>
      <t xml:space="preserve"> that may potentially affect the care provided by the facility, including, but not limited to, activities and food and nutrition services. </t>
    </r>
  </si>
  <si>
    <t xml:space="preserve">The assessment must include or address the facility’s resources which include but are not limited to a facility’s operating budget, supplies, equipment or other services necessary to provide for the needs of residents. Review and attach a copy of the facility operating budget.  </t>
  </si>
  <si>
    <t>Weight bar</t>
  </si>
  <si>
    <r>
      <t xml:space="preserve">(v) </t>
    </r>
    <r>
      <rPr>
        <b/>
        <i/>
        <sz val="11"/>
        <color theme="1"/>
        <rFont val="Times New Roman"/>
        <family val="1"/>
      </rPr>
      <t>Contracts, memorandums of understanding</t>
    </r>
    <r>
      <rPr>
        <i/>
        <sz val="11"/>
        <color theme="1"/>
        <rFont val="Times New Roman"/>
        <family val="1"/>
      </rPr>
      <t xml:space="preserve">, or other agreements with third parties to provide services or equipment to the facility during both normal operations and emergencies; </t>
    </r>
  </si>
  <si>
    <t>Current Copy 
Available 
Y/N</t>
  </si>
  <si>
    <t>HUMAN-RELATED EVENTS</t>
  </si>
  <si>
    <r>
      <t>Mass Casualty Hazmat Incident</t>
    </r>
    <r>
      <rPr>
        <i/>
        <sz val="11"/>
        <rFont val="Times New Roman"/>
        <family val="1"/>
      </rPr>
      <t xml:space="preserve"> (From historic events at your LTC with &gt;= 5 victims)</t>
    </r>
  </si>
  <si>
    <r>
      <t xml:space="preserve">Small Casualty Hazmat Incident </t>
    </r>
    <r>
      <rPr>
        <i/>
        <sz val="11"/>
        <rFont val="Times New Roman"/>
        <family val="1"/>
      </rPr>
      <t>(From historic events at your LTC with &lt; 5 victims)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</si>
</sst>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m/d/yy;@"/>
  </numFmts>
  <fonts count="40" x14ac:knownFonts="1">
    <font>
      <sz val="11"/>
      <color theme="1"/>
      <name val="Calibri"/>
      <family val="2"/>
      <scheme val="minor"/>
    </font>
    <font>
      <b/>
      <sz val="11"/>
      <color theme="1"/>
      <name val="Calibri"/>
      <family val="2"/>
      <scheme val="minor"/>
    </font>
    <font>
      <sz val="11"/>
      <name val="Calibri"/>
      <family val="2"/>
      <scheme val="minor"/>
    </font>
    <font>
      <sz val="12"/>
      <name val="Times New Roman"/>
      <family val="1"/>
    </font>
    <font>
      <sz val="12"/>
      <color theme="1"/>
      <name val="Times New Roman"/>
      <family val="1"/>
    </font>
    <font>
      <sz val="11"/>
      <color theme="1"/>
      <name val="Times New Roman"/>
      <family val="1"/>
    </font>
    <font>
      <sz val="14"/>
      <color theme="1"/>
      <name val="Times New Roman"/>
      <family val="1"/>
    </font>
    <font>
      <sz val="10"/>
      <color theme="1"/>
      <name val="Times New Roman"/>
      <family val="1"/>
    </font>
    <font>
      <b/>
      <sz val="12"/>
      <color theme="1"/>
      <name val="Times New Roman"/>
      <family val="1"/>
    </font>
    <font>
      <sz val="11"/>
      <color rgb="FF231F20"/>
      <name val="Times New Roman"/>
      <family val="1"/>
    </font>
    <font>
      <b/>
      <sz val="11"/>
      <color theme="1"/>
      <name val="Times New Roman"/>
      <family val="1"/>
    </font>
    <font>
      <b/>
      <i/>
      <u/>
      <sz val="9"/>
      <color theme="1"/>
      <name val="Times New Roman"/>
      <family val="1"/>
    </font>
    <font>
      <i/>
      <sz val="11"/>
      <color theme="1"/>
      <name val="Times New Roman"/>
      <family val="1"/>
    </font>
    <font>
      <i/>
      <sz val="11.5"/>
      <color rgb="FF000000"/>
      <name val="Times New Roman"/>
      <family val="1"/>
    </font>
    <font>
      <sz val="11.5"/>
      <color theme="1"/>
      <name val="Calibri"/>
      <family val="2"/>
      <scheme val="minor"/>
    </font>
    <font>
      <i/>
      <sz val="11.5"/>
      <color theme="1"/>
      <name val="Times New Roman"/>
      <family val="1"/>
    </font>
    <font>
      <sz val="11.5"/>
      <color theme="1"/>
      <name val="Times New Roman"/>
      <family val="1"/>
    </font>
    <font>
      <b/>
      <i/>
      <sz val="11"/>
      <color theme="1"/>
      <name val="Times New Roman"/>
      <family val="1"/>
    </font>
    <font>
      <sz val="11"/>
      <name val="Times New Roman"/>
      <family val="1"/>
    </font>
    <font>
      <sz val="12"/>
      <color theme="1"/>
      <name val="Calibri"/>
      <family val="2"/>
      <scheme val="minor"/>
    </font>
    <font>
      <i/>
      <sz val="11"/>
      <color rgb="FF000000"/>
      <name val="Times New Roman"/>
      <family val="1"/>
    </font>
    <font>
      <b/>
      <sz val="12"/>
      <name val="Times New Roman"/>
      <family val="1"/>
    </font>
    <font>
      <sz val="10"/>
      <name val="Arial"/>
      <family val="2"/>
    </font>
    <font>
      <b/>
      <sz val="11"/>
      <name val="Times New Roman"/>
      <family val="1"/>
    </font>
    <font>
      <i/>
      <sz val="11"/>
      <name val="Times New Roman"/>
      <family val="1"/>
    </font>
    <font>
      <b/>
      <sz val="11"/>
      <color indexed="9"/>
      <name val="Times New Roman"/>
      <family val="1"/>
    </font>
    <font>
      <i/>
      <u/>
      <sz val="11"/>
      <name val="Times New Roman"/>
      <family val="1"/>
    </font>
    <font>
      <b/>
      <u/>
      <sz val="11"/>
      <name val="Times New Roman"/>
      <family val="1"/>
    </font>
    <font>
      <b/>
      <i/>
      <sz val="11.5"/>
      <color rgb="FF000000"/>
      <name val="Times New Roman"/>
      <family val="1"/>
    </font>
    <font>
      <sz val="9"/>
      <color rgb="FF231F20"/>
      <name val="Times New Roman"/>
      <family val="1"/>
    </font>
    <font>
      <i/>
      <sz val="10"/>
      <color rgb="FF000000"/>
      <name val="Times New Roman"/>
      <family val="1"/>
    </font>
    <font>
      <b/>
      <i/>
      <sz val="11"/>
      <color rgb="FF000000"/>
      <name val="Times New Roman"/>
      <family val="1"/>
    </font>
    <font>
      <sz val="9.5"/>
      <color theme="1"/>
      <name val="Times New Roman"/>
      <family val="1"/>
    </font>
    <font>
      <b/>
      <sz val="10"/>
      <color theme="1"/>
      <name val="Times New Roman"/>
      <family val="1"/>
    </font>
    <font>
      <sz val="10.5"/>
      <color theme="1"/>
      <name val="Times New Roman"/>
      <family val="1"/>
    </font>
    <font>
      <b/>
      <sz val="11"/>
      <color theme="0"/>
      <name val="Times New Roman"/>
      <family val="1"/>
    </font>
    <font>
      <i/>
      <sz val="12"/>
      <color rgb="FF000000"/>
      <name val="Times New Roman"/>
      <family val="1"/>
    </font>
    <font>
      <b/>
      <i/>
      <sz val="11.5"/>
      <color theme="1"/>
      <name val="Times New Roman"/>
      <family val="1"/>
    </font>
    <font>
      <b/>
      <sz val="14"/>
      <color theme="1"/>
      <name val="Times New Roman"/>
      <family val="1"/>
    </font>
    <font>
      <b/>
      <sz val="11"/>
      <color rgb="FFFFFF00"/>
      <name val="Times New Roman"/>
      <family val="1"/>
    </font>
  </fonts>
  <fills count="11">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22"/>
      </patternFill>
    </fill>
    <fill>
      <patternFill patternType="solid">
        <fgColor rgb="FFFFC000"/>
        <bgColor indexed="22"/>
      </patternFill>
    </fill>
    <fill>
      <patternFill patternType="solid">
        <fgColor theme="1"/>
        <bgColor indexed="64"/>
      </patternFill>
    </fill>
  </fills>
  <borders count="87">
    <border>
      <left/>
      <right/>
      <top/>
      <bottom/>
      <diagonal/>
    </border>
    <border>
      <left style="thick">
        <color auto="1"/>
      </left>
      <right style="thick">
        <color auto="1"/>
      </right>
      <top style="thick">
        <color auto="1"/>
      </top>
      <bottom style="thick">
        <color auto="1"/>
      </bottom>
      <diagonal/>
    </border>
    <border>
      <left style="thin">
        <color auto="1"/>
      </left>
      <right style="thin">
        <color auto="1"/>
      </right>
      <top style="thin">
        <color auto="1"/>
      </top>
      <bottom style="thin">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style="thin">
        <color auto="1"/>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medium">
        <color auto="1"/>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style="thin">
        <color auto="1"/>
      </bottom>
      <diagonal/>
    </border>
    <border>
      <left/>
      <right style="thick">
        <color auto="1"/>
      </right>
      <top/>
      <bottom/>
      <diagonal/>
    </border>
    <border>
      <left/>
      <right style="thick">
        <color auto="1"/>
      </right>
      <top/>
      <bottom style="medium">
        <color indexed="64"/>
      </bottom>
      <diagonal/>
    </border>
    <border>
      <left/>
      <right/>
      <top style="thin">
        <color indexed="64"/>
      </top>
      <bottom/>
      <diagonal/>
    </border>
    <border>
      <left style="thin">
        <color indexed="64"/>
      </left>
      <right/>
      <top/>
      <bottom style="thin">
        <color indexed="64"/>
      </bottom>
      <diagonal/>
    </border>
    <border>
      <left style="thin">
        <color auto="1"/>
      </left>
      <right style="thin">
        <color auto="1"/>
      </right>
      <top/>
      <bottom/>
      <diagonal/>
    </border>
    <border>
      <left style="medium">
        <color indexed="64"/>
      </left>
      <right/>
      <top/>
      <bottom/>
      <diagonal/>
    </border>
    <border>
      <left style="thin">
        <color auto="1"/>
      </left>
      <right/>
      <top style="thin">
        <color indexed="64"/>
      </top>
      <bottom/>
      <diagonal/>
    </border>
    <border>
      <left style="thin">
        <color auto="1"/>
      </left>
      <right/>
      <top/>
      <bottom/>
      <diagonal/>
    </border>
    <border>
      <left/>
      <right style="thin">
        <color auto="1"/>
      </right>
      <top/>
      <bottom style="thin">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right style="thin">
        <color auto="1"/>
      </right>
      <top style="thin">
        <color auto="1"/>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auto="1"/>
      </right>
      <top style="medium">
        <color indexed="64"/>
      </top>
      <bottom/>
      <diagonal/>
    </border>
    <border>
      <left style="medium">
        <color indexed="64"/>
      </left>
      <right/>
      <top/>
      <bottom style="thin">
        <color indexed="64"/>
      </bottom>
      <diagonal/>
    </border>
    <border>
      <left style="thick">
        <color auto="1"/>
      </left>
      <right/>
      <top/>
      <bottom style="thin">
        <color indexed="64"/>
      </bottom>
      <diagonal/>
    </border>
    <border>
      <left style="thick">
        <color auto="1"/>
      </left>
      <right/>
      <top style="thin">
        <color indexed="64"/>
      </top>
      <bottom/>
      <diagonal/>
    </border>
    <border>
      <left style="thick">
        <color auto="1"/>
      </left>
      <right/>
      <top/>
      <bottom/>
      <diagonal/>
    </border>
    <border>
      <left/>
      <right style="medium">
        <color indexed="64"/>
      </right>
      <top style="thin">
        <color indexed="64"/>
      </top>
      <bottom/>
      <diagonal/>
    </border>
    <border>
      <left style="medium">
        <color auto="1"/>
      </left>
      <right/>
      <top style="medium">
        <color auto="1"/>
      </top>
      <bottom style="thin">
        <color auto="1"/>
      </bottom>
      <diagonal/>
    </border>
    <border>
      <left/>
      <right/>
      <top style="medium">
        <color auto="1"/>
      </top>
      <bottom style="thin">
        <color indexed="64"/>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indexed="64"/>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top style="thin">
        <color auto="1"/>
      </top>
      <bottom style="medium">
        <color auto="1"/>
      </bottom>
      <diagonal/>
    </border>
    <border>
      <left/>
      <right/>
      <top style="thick">
        <color auto="1"/>
      </top>
      <bottom style="thin">
        <color indexed="64"/>
      </bottom>
      <diagonal/>
    </border>
    <border>
      <left/>
      <right style="thick">
        <color auto="1"/>
      </right>
      <top style="thick">
        <color auto="1"/>
      </top>
      <bottom style="thin">
        <color indexed="64"/>
      </bottom>
      <diagonal/>
    </border>
    <border>
      <left style="thick">
        <color auto="1"/>
      </left>
      <right/>
      <top style="thick">
        <color auto="1"/>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auto="1"/>
      </top>
      <bottom style="hair">
        <color indexed="64"/>
      </bottom>
      <diagonal/>
    </border>
    <border>
      <left style="thin">
        <color indexed="64"/>
      </left>
      <right style="thin">
        <color indexed="64"/>
      </right>
      <top style="thin">
        <color auto="1"/>
      </top>
      <bottom style="hair">
        <color indexed="64"/>
      </bottom>
      <diagonal/>
    </border>
    <border>
      <left style="thin">
        <color indexed="64"/>
      </left>
      <right style="medium">
        <color indexed="64"/>
      </right>
      <top style="thin">
        <color auto="1"/>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hair">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auto="1"/>
      </right>
      <top style="hair">
        <color auto="1"/>
      </top>
      <bottom style="hair">
        <color auto="1"/>
      </bottom>
      <diagonal/>
    </border>
    <border>
      <left style="thin">
        <color auto="1"/>
      </left>
      <right style="medium">
        <color indexed="64"/>
      </right>
      <top style="hair">
        <color auto="1"/>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s>
  <cellStyleXfs count="2">
    <xf numFmtId="0" fontId="0" fillId="0" borderId="0"/>
    <xf numFmtId="0" fontId="22" fillId="0" borderId="0"/>
  </cellStyleXfs>
  <cellXfs count="609">
    <xf numFmtId="0" fontId="0" fillId="0" borderId="0" xfId="0"/>
    <xf numFmtId="0" fontId="5" fillId="0" borderId="2" xfId="0" applyFont="1" applyBorder="1"/>
    <xf numFmtId="0" fontId="5" fillId="0" borderId="0" xfId="0" applyFont="1" applyBorder="1"/>
    <xf numFmtId="0" fontId="5" fillId="0" borderId="0" xfId="0" applyFont="1"/>
    <xf numFmtId="0" fontId="5" fillId="0" borderId="0" xfId="0" applyFont="1" applyFill="1" applyBorder="1"/>
    <xf numFmtId="0" fontId="12" fillId="0" borderId="0" xfId="0" applyFont="1"/>
    <xf numFmtId="0" fontId="12" fillId="0" borderId="0" xfId="0" applyFont="1" applyBorder="1"/>
    <xf numFmtId="0" fontId="5" fillId="0" borderId="0" xfId="0" applyFont="1" applyBorder="1" applyAlignment="1">
      <alignment vertical="top"/>
    </xf>
    <xf numFmtId="0" fontId="5" fillId="0" borderId="7" xfId="0" applyFont="1" applyBorder="1" applyAlignment="1"/>
    <xf numFmtId="0" fontId="4" fillId="0" borderId="0" xfId="0" applyFont="1"/>
    <xf numFmtId="0" fontId="5" fillId="0" borderId="0" xfId="0" applyFont="1" applyFill="1" applyBorder="1" applyAlignment="1">
      <alignment horizontal="left"/>
    </xf>
    <xf numFmtId="0" fontId="10" fillId="4" borderId="7" xfId="0" applyFont="1" applyFill="1" applyBorder="1" applyAlignment="1"/>
    <xf numFmtId="0" fontId="23" fillId="0" borderId="0" xfId="1" applyFont="1" applyAlignment="1" applyProtection="1">
      <alignment wrapText="1"/>
    </xf>
    <xf numFmtId="0" fontId="23" fillId="0" borderId="0" xfId="1" applyFont="1" applyBorder="1" applyAlignment="1" applyProtection="1">
      <alignment horizontal="center" wrapText="1"/>
    </xf>
    <xf numFmtId="0" fontId="23" fillId="0" borderId="0" xfId="1" applyFont="1" applyBorder="1" applyAlignment="1" applyProtection="1">
      <alignment horizontal="center"/>
    </xf>
    <xf numFmtId="0" fontId="24" fillId="0" borderId="0" xfId="1" applyFont="1" applyAlignment="1" applyProtection="1"/>
    <xf numFmtId="0" fontId="25" fillId="0" borderId="0" xfId="1" applyFont="1" applyBorder="1" applyAlignment="1" applyProtection="1">
      <alignment horizontal="left"/>
    </xf>
    <xf numFmtId="0" fontId="23" fillId="0" borderId="0" xfId="1" applyFont="1" applyAlignment="1" applyProtection="1"/>
    <xf numFmtId="0" fontId="23" fillId="0" borderId="0" xfId="1" applyFont="1" applyBorder="1" applyAlignment="1" applyProtection="1"/>
    <xf numFmtId="0" fontId="26" fillId="0" borderId="0" xfId="1" applyFont="1" applyBorder="1" applyAlignment="1" applyProtection="1">
      <alignment horizontal="center"/>
    </xf>
    <xf numFmtId="0" fontId="23" fillId="0" borderId="0" xfId="1" applyFont="1" applyBorder="1" applyAlignment="1" applyProtection="1">
      <alignment horizontal="left"/>
    </xf>
    <xf numFmtId="0" fontId="27" fillId="0" borderId="0" xfId="1" applyFont="1" applyAlignment="1" applyProtection="1">
      <alignment wrapText="1"/>
    </xf>
    <xf numFmtId="2" fontId="23" fillId="0" borderId="0" xfId="1" applyNumberFormat="1" applyFont="1" applyAlignment="1" applyProtection="1">
      <alignment horizontal="center" vertical="center" wrapText="1"/>
    </xf>
    <xf numFmtId="0" fontId="24" fillId="0" borderId="0" xfId="1" applyFont="1" applyBorder="1" applyAlignment="1" applyProtection="1">
      <alignment horizontal="center"/>
    </xf>
    <xf numFmtId="0" fontId="24" fillId="0" borderId="0" xfId="1" applyFont="1" applyBorder="1" applyAlignment="1" applyProtection="1"/>
    <xf numFmtId="2" fontId="23" fillId="0" borderId="23" xfId="1" applyNumberFormat="1" applyFont="1" applyBorder="1" applyAlignment="1" applyProtection="1">
      <alignment horizontal="left" vertical="center"/>
    </xf>
    <xf numFmtId="2" fontId="23" fillId="0" borderId="6" xfId="1" applyNumberFormat="1" applyFont="1" applyBorder="1" applyAlignment="1" applyProtection="1">
      <alignment horizontal="left" vertical="center"/>
    </xf>
    <xf numFmtId="2" fontId="23" fillId="0" borderId="28" xfId="1" applyNumberFormat="1" applyFont="1" applyBorder="1" applyAlignment="1" applyProtection="1">
      <alignment horizontal="left" vertical="center"/>
    </xf>
    <xf numFmtId="0" fontId="23" fillId="0" borderId="0" xfId="1" applyFont="1" applyBorder="1" applyAlignment="1" applyProtection="1">
      <alignment horizontal="right" vertical="center"/>
    </xf>
    <xf numFmtId="0" fontId="23" fillId="0" borderId="0" xfId="1" applyFont="1" applyAlignment="1" applyProtection="1">
      <alignment horizontal="right" vertical="center"/>
    </xf>
    <xf numFmtId="2" fontId="23" fillId="0" borderId="0" xfId="1" applyNumberFormat="1" applyFont="1" applyAlignment="1" applyProtection="1">
      <alignment horizontal="center" vertical="center"/>
    </xf>
    <xf numFmtId="0" fontId="18" fillId="0" borderId="0" xfId="1" applyFont="1" applyAlignment="1" applyProtection="1">
      <alignment wrapText="1"/>
    </xf>
    <xf numFmtId="2" fontId="23" fillId="0" borderId="0" xfId="1" applyNumberFormat="1" applyFont="1" applyBorder="1" applyAlignment="1" applyProtection="1">
      <alignment horizontal="center" vertical="center"/>
    </xf>
    <xf numFmtId="0" fontId="26" fillId="0" borderId="0" xfId="1" applyFont="1" applyBorder="1" applyAlignment="1" applyProtection="1"/>
    <xf numFmtId="0" fontId="23" fillId="4" borderId="26" xfId="1" applyFont="1" applyFill="1" applyBorder="1" applyAlignment="1" applyProtection="1">
      <alignment horizontal="left" vertical="center"/>
    </xf>
    <xf numFmtId="0" fontId="23" fillId="4" borderId="22" xfId="1" applyFont="1" applyFill="1" applyBorder="1" applyAlignment="1" applyProtection="1">
      <alignment horizontal="left" vertical="center"/>
    </xf>
    <xf numFmtId="0" fontId="23" fillId="4" borderId="31" xfId="1" applyFont="1" applyFill="1" applyBorder="1" applyAlignment="1" applyProtection="1">
      <alignment horizontal="right" vertical="center"/>
    </xf>
    <xf numFmtId="0" fontId="20" fillId="0" borderId="0" xfId="0" applyFont="1" applyAlignment="1">
      <alignment vertical="center"/>
    </xf>
    <xf numFmtId="2" fontId="23" fillId="0" borderId="0" xfId="1" applyNumberFormat="1" applyFont="1" applyAlignment="1" applyProtection="1">
      <alignment wrapText="1"/>
    </xf>
    <xf numFmtId="0" fontId="5" fillId="0" borderId="24" xfId="0" applyFont="1" applyFill="1" applyBorder="1"/>
    <xf numFmtId="0" fontId="12" fillId="0" borderId="0" xfId="0" applyFont="1" applyBorder="1" applyAlignment="1"/>
    <xf numFmtId="0" fontId="12" fillId="0" borderId="0" xfId="0" applyFont="1" applyBorder="1" applyAlignment="1">
      <alignment vertical="top"/>
    </xf>
    <xf numFmtId="0" fontId="12" fillId="0" borderId="0" xfId="0" applyFont="1" applyBorder="1" applyAlignment="1">
      <alignment vertical="top" wrapText="1"/>
    </xf>
    <xf numFmtId="0" fontId="5" fillId="0" borderId="0" xfId="0" applyFont="1" applyBorder="1" applyAlignment="1">
      <alignment vertical="top" wrapText="1"/>
    </xf>
    <xf numFmtId="0" fontId="5" fillId="0" borderId="10" xfId="0" applyFont="1" applyBorder="1" applyAlignment="1"/>
    <xf numFmtId="0" fontId="5" fillId="0" borderId="27" xfId="0" applyFont="1" applyBorder="1" applyAlignment="1">
      <alignment horizontal="center"/>
    </xf>
    <xf numFmtId="0" fontId="31" fillId="0" borderId="0" xfId="0" applyFont="1" applyAlignment="1">
      <alignment horizontal="left"/>
    </xf>
    <xf numFmtId="0" fontId="10" fillId="0" borderId="27" xfId="0" applyFont="1" applyFill="1" applyBorder="1" applyAlignment="1">
      <alignment horizontal="center"/>
    </xf>
    <xf numFmtId="0" fontId="10" fillId="4" borderId="2" xfId="0" applyFont="1" applyFill="1" applyBorder="1" applyAlignment="1">
      <alignment horizontal="center"/>
    </xf>
    <xf numFmtId="0" fontId="5" fillId="0" borderId="2" xfId="0" applyFont="1" applyFill="1" applyBorder="1" applyAlignment="1">
      <alignment horizontal="left"/>
    </xf>
    <xf numFmtId="0" fontId="5" fillId="0" borderId="2" xfId="0" applyFont="1" applyBorder="1" applyAlignment="1">
      <alignment horizontal="left"/>
    </xf>
    <xf numFmtId="0" fontId="4" fillId="0" borderId="2" xfId="0" applyFont="1" applyBorder="1" applyAlignment="1" applyProtection="1">
      <alignment horizontal="left"/>
      <protection locked="0"/>
    </xf>
    <xf numFmtId="14" fontId="4" fillId="0" borderId="2" xfId="0" applyNumberFormat="1" applyFont="1" applyBorder="1" applyAlignment="1" applyProtection="1">
      <alignment horizontal="left"/>
      <protection locked="0"/>
    </xf>
    <xf numFmtId="0" fontId="4" fillId="0" borderId="2" xfId="0" applyFont="1" applyBorder="1" applyAlignment="1" applyProtection="1">
      <alignment horizontal="left"/>
      <protection locked="0"/>
    </xf>
    <xf numFmtId="0" fontId="4" fillId="0" borderId="2" xfId="0" applyFont="1" applyBorder="1" applyProtection="1">
      <protection locked="0"/>
    </xf>
    <xf numFmtId="0" fontId="4" fillId="0" borderId="9" xfId="0" applyFont="1" applyBorder="1" applyAlignment="1" applyProtection="1">
      <alignment horizontal="left"/>
      <protection locked="0"/>
    </xf>
    <xf numFmtId="0" fontId="4" fillId="0" borderId="7" xfId="0" applyFont="1" applyBorder="1" applyAlignment="1" applyProtection="1">
      <alignment horizontal="left"/>
      <protection locked="0"/>
    </xf>
    <xf numFmtId="0" fontId="4" fillId="0" borderId="9" xfId="0" applyFont="1" applyBorder="1" applyAlignment="1" applyProtection="1">
      <alignment horizontal="center"/>
      <protection locked="0"/>
    </xf>
    <xf numFmtId="0" fontId="4" fillId="0" borderId="7" xfId="0" applyFont="1" applyBorder="1" applyAlignment="1" applyProtection="1">
      <alignment horizontal="center"/>
      <protection locked="0"/>
    </xf>
    <xf numFmtId="0" fontId="4" fillId="0" borderId="2" xfId="0" applyFont="1" applyFill="1" applyBorder="1" applyProtection="1">
      <protection locked="0"/>
    </xf>
    <xf numFmtId="0" fontId="5" fillId="0" borderId="2" xfId="0" applyFont="1" applyBorder="1" applyAlignment="1" applyProtection="1">
      <alignment horizontal="center"/>
      <protection locked="0"/>
    </xf>
    <xf numFmtId="0" fontId="4" fillId="0" borderId="12"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7" borderId="11" xfId="0" applyFont="1" applyFill="1" applyBorder="1" applyProtection="1">
      <protection locked="0"/>
    </xf>
    <xf numFmtId="0" fontId="4" fillId="7" borderId="24" xfId="0" applyFont="1" applyFill="1" applyBorder="1" applyProtection="1">
      <protection locked="0"/>
    </xf>
    <xf numFmtId="0" fontId="4" fillId="0" borderId="11" xfId="0" applyFont="1" applyBorder="1" applyAlignment="1" applyProtection="1">
      <alignment horizontal="center"/>
      <protection locked="0"/>
    </xf>
    <xf numFmtId="0" fontId="4" fillId="7" borderId="12" xfId="0" applyFont="1" applyFill="1" applyBorder="1" applyProtection="1">
      <protection locked="0"/>
    </xf>
    <xf numFmtId="0" fontId="20" fillId="0" borderId="0" xfId="0" applyFont="1" applyAlignment="1" applyProtection="1">
      <alignment vertical="center"/>
    </xf>
    <xf numFmtId="0" fontId="12" fillId="0" borderId="0" xfId="0" applyFont="1" applyProtection="1"/>
    <xf numFmtId="0" fontId="0" fillId="0" borderId="0" xfId="0" applyProtection="1"/>
    <xf numFmtId="0" fontId="4" fillId="4" borderId="9" xfId="0" applyFont="1" applyFill="1" applyBorder="1" applyAlignment="1" applyProtection="1">
      <alignment horizontal="center"/>
    </xf>
    <xf numFmtId="0" fontId="4" fillId="4" borderId="7" xfId="0" applyFont="1" applyFill="1" applyBorder="1" applyAlignment="1" applyProtection="1">
      <alignment horizontal="center"/>
    </xf>
    <xf numFmtId="0" fontId="4" fillId="4" borderId="10" xfId="0" applyFont="1" applyFill="1" applyBorder="1" applyAlignment="1" applyProtection="1">
      <alignment horizontal="center"/>
    </xf>
    <xf numFmtId="0" fontId="4" fillId="0" borderId="2" xfId="0" applyFont="1" applyBorder="1" applyAlignment="1" applyProtection="1">
      <alignment horizontal="left"/>
    </xf>
    <xf numFmtId="0" fontId="4" fillId="0" borderId="2" xfId="0" applyFont="1" applyBorder="1" applyProtection="1"/>
    <xf numFmtId="0" fontId="4" fillId="0" borderId="2" xfId="0" applyFont="1" applyBorder="1" applyAlignment="1" applyProtection="1">
      <alignment horizontal="center"/>
    </xf>
    <xf numFmtId="0" fontId="4" fillId="0" borderId="11" xfId="0" applyFont="1" applyBorder="1" applyProtection="1"/>
    <xf numFmtId="0" fontId="5" fillId="0" borderId="0" xfId="0" applyFont="1" applyFill="1" applyProtection="1"/>
    <xf numFmtId="0" fontId="5" fillId="0" borderId="0" xfId="0" applyFont="1" applyFill="1" applyBorder="1" applyProtection="1"/>
    <xf numFmtId="0" fontId="5" fillId="0" borderId="0" xfId="0" applyFont="1" applyProtection="1"/>
    <xf numFmtId="0" fontId="5" fillId="4" borderId="0" xfId="0" applyFont="1" applyFill="1" applyProtection="1"/>
    <xf numFmtId="0" fontId="5" fillId="0" borderId="2" xfId="0" applyFont="1" applyBorder="1" applyProtection="1"/>
    <xf numFmtId="0" fontId="5" fillId="0" borderId="2" xfId="0" applyFont="1" applyBorder="1" applyAlignment="1" applyProtection="1">
      <alignment horizontal="center"/>
    </xf>
    <xf numFmtId="0" fontId="5" fillId="0" borderId="0" xfId="0" applyFont="1" applyBorder="1" applyProtection="1"/>
    <xf numFmtId="0" fontId="5" fillId="4" borderId="0" xfId="0" applyFont="1" applyFill="1" applyBorder="1" applyProtection="1"/>
    <xf numFmtId="0" fontId="5" fillId="0" borderId="15" xfId="0" applyFont="1" applyBorder="1" applyProtection="1"/>
    <xf numFmtId="0" fontId="5" fillId="0" borderId="6" xfId="0" applyFont="1" applyBorder="1" applyProtection="1"/>
    <xf numFmtId="0" fontId="5" fillId="0" borderId="0" xfId="0" applyFont="1" applyAlignment="1" applyProtection="1">
      <alignment horizontal="left"/>
    </xf>
    <xf numFmtId="0" fontId="5" fillId="0" borderId="0" xfId="0" applyFont="1" applyAlignment="1" applyProtection="1">
      <alignment horizontal="right"/>
    </xf>
    <xf numFmtId="0" fontId="5" fillId="0" borderId="8" xfId="0" applyFont="1" applyBorder="1" applyProtection="1"/>
    <xf numFmtId="0" fontId="5" fillId="0" borderId="16" xfId="0" applyFont="1" applyBorder="1" applyProtection="1"/>
    <xf numFmtId="0" fontId="5" fillId="0" borderId="20" xfId="0" applyFont="1" applyBorder="1" applyProtection="1"/>
    <xf numFmtId="0" fontId="9" fillId="0" borderId="0" xfId="0" applyFont="1" applyProtection="1"/>
    <xf numFmtId="0" fontId="9" fillId="0" borderId="0" xfId="0" applyFont="1" applyAlignment="1" applyProtection="1">
      <alignment horizontal="left" vertical="center" indent="1"/>
    </xf>
    <xf numFmtId="0" fontId="9" fillId="0" borderId="0" xfId="0" applyFont="1" applyAlignment="1" applyProtection="1">
      <alignment vertical="center"/>
    </xf>
    <xf numFmtId="0" fontId="5" fillId="0" borderId="21" xfId="0" applyFont="1" applyBorder="1" applyProtection="1"/>
    <xf numFmtId="0" fontId="5" fillId="4" borderId="8" xfId="0" applyFont="1" applyFill="1" applyBorder="1" applyProtection="1"/>
    <xf numFmtId="0" fontId="5" fillId="0" borderId="13" xfId="0" applyFont="1" applyBorder="1" applyProtection="1"/>
    <xf numFmtId="0" fontId="5" fillId="0" borderId="0" xfId="0" applyFont="1" applyBorder="1" applyAlignment="1" applyProtection="1">
      <alignment horizontal="left"/>
    </xf>
    <xf numFmtId="0" fontId="5" fillId="0" borderId="0" xfId="0" applyFont="1" applyBorder="1" applyAlignment="1" applyProtection="1">
      <alignment horizontal="right"/>
    </xf>
    <xf numFmtId="0" fontId="5" fillId="0" borderId="0" xfId="0" applyFont="1" applyBorder="1" applyAlignment="1" applyProtection="1">
      <alignment horizontal="center"/>
    </xf>
    <xf numFmtId="0" fontId="5" fillId="0" borderId="0" xfId="0" applyFont="1" applyBorder="1" applyAlignment="1" applyProtection="1">
      <alignment horizontal="center"/>
    </xf>
    <xf numFmtId="0" fontId="6" fillId="0" borderId="0" xfId="0" applyFont="1" applyBorder="1" applyProtection="1"/>
    <xf numFmtId="0" fontId="6" fillId="0" borderId="0" xfId="0" applyFont="1" applyBorder="1" applyAlignment="1" applyProtection="1">
      <alignment horizontal="center"/>
    </xf>
    <xf numFmtId="0" fontId="6" fillId="0" borderId="0" xfId="0" applyFont="1" applyBorder="1" applyAlignment="1" applyProtection="1">
      <alignment horizontal="center"/>
    </xf>
    <xf numFmtId="0" fontId="6" fillId="0" borderId="0" xfId="0" applyFont="1" applyBorder="1" applyAlignment="1" applyProtection="1">
      <alignment horizontal="right"/>
    </xf>
    <xf numFmtId="0" fontId="6" fillId="0" borderId="0" xfId="0" applyFont="1" applyBorder="1" applyAlignment="1" applyProtection="1"/>
    <xf numFmtId="0" fontId="11" fillId="0" borderId="0" xfId="0" applyFont="1" applyFill="1" applyBorder="1" applyAlignment="1" applyProtection="1">
      <alignment horizontal="center"/>
    </xf>
    <xf numFmtId="0" fontId="6" fillId="0" borderId="0" xfId="0" applyFont="1" applyFill="1" applyBorder="1" applyAlignment="1" applyProtection="1">
      <alignment horizontal="center"/>
    </xf>
    <xf numFmtId="1" fontId="6" fillId="0" borderId="0" xfId="0" applyNumberFormat="1" applyFont="1" applyFill="1" applyBorder="1" applyAlignment="1" applyProtection="1">
      <alignment horizontal="right"/>
    </xf>
    <xf numFmtId="0" fontId="5" fillId="4" borderId="2" xfId="0" applyFont="1" applyFill="1" applyBorder="1" applyAlignment="1" applyProtection="1">
      <alignment horizontal="center"/>
      <protection locked="0"/>
    </xf>
    <xf numFmtId="0" fontId="5" fillId="0" borderId="2" xfId="0" applyFont="1" applyBorder="1" applyAlignment="1" applyProtection="1">
      <alignment horizontal="center"/>
      <protection locked="0"/>
    </xf>
    <xf numFmtId="0" fontId="5" fillId="0" borderId="9"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5" fillId="0" borderId="6" xfId="0" applyFont="1" applyBorder="1" applyAlignment="1" applyProtection="1">
      <alignment horizontal="left"/>
    </xf>
    <xf numFmtId="0" fontId="5" fillId="0" borderId="19" xfId="0" applyFont="1" applyBorder="1" applyAlignment="1" applyProtection="1">
      <alignment horizontal="left"/>
    </xf>
    <xf numFmtId="0" fontId="5" fillId="0" borderId="6" xfId="0" applyFont="1" applyBorder="1" applyAlignment="1" applyProtection="1">
      <alignment horizontal="left"/>
      <protection locked="0"/>
    </xf>
    <xf numFmtId="0" fontId="5" fillId="0" borderId="6" xfId="0" applyFont="1" applyBorder="1" applyProtection="1">
      <protection locked="0"/>
    </xf>
    <xf numFmtId="0" fontId="5" fillId="0" borderId="37" xfId="0" applyFont="1" applyBorder="1" applyProtection="1">
      <protection locked="0"/>
    </xf>
    <xf numFmtId="0" fontId="5" fillId="0" borderId="38" xfId="0" applyFont="1" applyBorder="1" applyAlignment="1" applyProtection="1">
      <alignment horizontal="left"/>
      <protection locked="0"/>
    </xf>
    <xf numFmtId="0" fontId="5" fillId="0" borderId="38" xfId="0" applyFont="1" applyBorder="1" applyProtection="1">
      <protection locked="0"/>
    </xf>
    <xf numFmtId="0" fontId="5" fillId="0" borderId="0" xfId="0" applyFont="1" applyAlignment="1" applyProtection="1">
      <alignment horizontal="left"/>
    </xf>
    <xf numFmtId="0" fontId="5" fillId="0" borderId="22" xfId="0" applyFont="1" applyBorder="1" applyAlignment="1" applyProtection="1">
      <alignment horizontal="left"/>
    </xf>
    <xf numFmtId="0" fontId="5" fillId="0" borderId="8" xfId="0" applyFont="1" applyBorder="1" applyAlignment="1" applyProtection="1">
      <alignment horizontal="left"/>
    </xf>
    <xf numFmtId="0" fontId="5" fillId="0" borderId="15" xfId="0" applyFont="1" applyBorder="1" applyAlignment="1" applyProtection="1">
      <alignment horizontal="left"/>
    </xf>
    <xf numFmtId="0" fontId="5" fillId="0" borderId="41" xfId="0" applyFont="1" applyBorder="1" applyAlignment="1" applyProtection="1">
      <alignment horizontal="left"/>
    </xf>
    <xf numFmtId="0" fontId="5" fillId="0" borderId="16" xfId="0" applyFont="1" applyBorder="1" applyAlignment="1" applyProtection="1">
      <alignment horizontal="left"/>
    </xf>
    <xf numFmtId="0" fontId="5" fillId="0" borderId="0" xfId="0" applyFont="1" applyAlignment="1" applyProtection="1">
      <alignment horizontal="left"/>
      <protection locked="0"/>
    </xf>
    <xf numFmtId="0" fontId="5" fillId="0" borderId="40" xfId="0" applyFont="1" applyBorder="1" applyAlignment="1" applyProtection="1">
      <alignment horizontal="left"/>
      <protection locked="0"/>
    </xf>
    <xf numFmtId="0" fontId="5" fillId="0" borderId="39" xfId="0" applyFont="1" applyBorder="1" applyAlignment="1" applyProtection="1">
      <alignment horizontal="left"/>
      <protection locked="0"/>
    </xf>
    <xf numFmtId="0" fontId="5" fillId="0" borderId="22" xfId="0" applyFont="1" applyBorder="1" applyAlignment="1" applyProtection="1">
      <alignment horizontal="left"/>
      <protection locked="0"/>
    </xf>
    <xf numFmtId="0" fontId="5" fillId="0" borderId="13" xfId="0" applyFont="1" applyBorder="1" applyAlignment="1" applyProtection="1">
      <alignment horizontal="left"/>
      <protection locked="0"/>
    </xf>
    <xf numFmtId="0" fontId="5" fillId="0" borderId="8" xfId="0" applyFont="1" applyBorder="1" applyAlignment="1" applyProtection="1">
      <alignment horizontal="left"/>
      <protection locked="0"/>
    </xf>
    <xf numFmtId="0" fontId="12" fillId="4" borderId="18" xfId="0" applyFont="1" applyFill="1" applyBorder="1" applyAlignment="1" applyProtection="1">
      <alignment horizontal="left" vertical="top" wrapText="1"/>
    </xf>
    <xf numFmtId="0" fontId="12" fillId="4" borderId="13" xfId="0" applyFont="1" applyFill="1" applyBorder="1" applyAlignment="1" applyProtection="1">
      <alignment horizontal="left" vertical="top" wrapText="1"/>
    </xf>
    <xf numFmtId="0" fontId="12" fillId="4" borderId="25" xfId="0" applyFont="1" applyFill="1" applyBorder="1" applyAlignment="1" applyProtection="1">
      <alignment horizontal="left" vertical="top" wrapText="1"/>
    </xf>
    <xf numFmtId="0" fontId="12" fillId="4" borderId="0" xfId="0" applyFont="1" applyFill="1" applyBorder="1" applyAlignment="1" applyProtection="1">
      <alignment horizontal="left" vertical="top" wrapText="1"/>
    </xf>
    <xf numFmtId="0" fontId="12" fillId="4" borderId="17" xfId="0" applyFont="1" applyFill="1" applyBorder="1" applyAlignment="1" applyProtection="1">
      <alignment horizontal="left" vertical="top" wrapText="1"/>
    </xf>
    <xf numFmtId="0" fontId="12" fillId="4" borderId="8" xfId="0" applyFont="1" applyFill="1" applyBorder="1" applyAlignment="1" applyProtection="1">
      <alignment horizontal="left" vertical="top" wrapText="1"/>
    </xf>
    <xf numFmtId="0" fontId="0" fillId="0" borderId="0" xfId="0" applyFont="1" applyProtection="1"/>
    <xf numFmtId="0" fontId="4" fillId="0" borderId="0" xfId="0" applyFont="1" applyProtection="1"/>
    <xf numFmtId="0" fontId="4" fillId="0" borderId="27" xfId="0" applyFont="1" applyBorder="1" applyProtection="1"/>
    <xf numFmtId="0" fontId="0" fillId="0" borderId="0" xfId="0" applyBorder="1" applyProtection="1"/>
    <xf numFmtId="0" fontId="5" fillId="4" borderId="9" xfId="0" applyFont="1" applyFill="1" applyBorder="1" applyAlignment="1" applyProtection="1">
      <alignment horizontal="center"/>
    </xf>
    <xf numFmtId="0" fontId="5" fillId="4" borderId="10" xfId="0" applyFont="1" applyFill="1" applyBorder="1" applyAlignment="1" applyProtection="1">
      <alignment horizontal="center"/>
    </xf>
    <xf numFmtId="0" fontId="5" fillId="0" borderId="22" xfId="0" applyFont="1" applyBorder="1" applyProtection="1"/>
    <xf numFmtId="0" fontId="0" fillId="0" borderId="22" xfId="0" applyBorder="1" applyProtection="1"/>
    <xf numFmtId="0" fontId="19" fillId="0" borderId="0" xfId="0" applyFont="1" applyProtection="1"/>
    <xf numFmtId="0" fontId="12" fillId="0" borderId="0" xfId="0" applyFont="1" applyAlignment="1" applyProtection="1">
      <alignment horizontal="left"/>
    </xf>
    <xf numFmtId="0" fontId="12" fillId="0" borderId="0" xfId="0" applyFont="1" applyAlignment="1" applyProtection="1">
      <alignment horizontal="right"/>
    </xf>
    <xf numFmtId="0" fontId="10" fillId="0" borderId="0" xfId="0" applyFont="1" applyProtection="1"/>
    <xf numFmtId="0" fontId="4" fillId="0" borderId="0" xfId="0" applyFont="1" applyBorder="1" applyProtection="1"/>
    <xf numFmtId="0" fontId="12" fillId="0" borderId="0" xfId="0" applyFont="1" applyBorder="1" applyAlignment="1" applyProtection="1">
      <alignment horizontal="left"/>
    </xf>
    <xf numFmtId="0" fontId="5" fillId="0" borderId="27" xfId="0" applyFont="1" applyBorder="1" applyProtection="1"/>
    <xf numFmtId="0" fontId="7" fillId="0" borderId="0" xfId="0" applyFont="1" applyProtection="1"/>
    <xf numFmtId="0" fontId="30" fillId="4" borderId="26" xfId="0" applyFont="1" applyFill="1" applyBorder="1" applyAlignment="1" applyProtection="1">
      <alignment horizontal="left" wrapText="1"/>
    </xf>
    <xf numFmtId="0" fontId="30" fillId="4" borderId="22" xfId="0" applyFont="1" applyFill="1" applyBorder="1" applyAlignment="1" applyProtection="1">
      <alignment horizontal="left" wrapText="1"/>
    </xf>
    <xf numFmtId="0" fontId="30" fillId="4" borderId="31" xfId="0" applyFont="1" applyFill="1" applyBorder="1" applyAlignment="1" applyProtection="1">
      <alignment horizontal="left" wrapText="1"/>
    </xf>
    <xf numFmtId="0" fontId="30" fillId="4" borderId="27" xfId="0" applyFont="1" applyFill="1" applyBorder="1" applyAlignment="1" applyProtection="1">
      <alignment horizontal="left" wrapText="1"/>
    </xf>
    <xf numFmtId="0" fontId="30" fillId="4" borderId="0" xfId="0" applyFont="1" applyFill="1" applyBorder="1" applyAlignment="1" applyProtection="1">
      <alignment horizontal="left" wrapText="1"/>
    </xf>
    <xf numFmtId="0" fontId="30" fillId="4" borderId="5" xfId="0" applyFont="1" applyFill="1" applyBorder="1" applyAlignment="1" applyProtection="1">
      <alignment horizontal="left" wrapText="1"/>
    </xf>
    <xf numFmtId="0" fontId="30" fillId="4" borderId="23" xfId="0" applyFont="1" applyFill="1" applyBorder="1" applyAlignment="1" applyProtection="1">
      <alignment horizontal="left" wrapText="1"/>
    </xf>
    <xf numFmtId="0" fontId="30" fillId="4" borderId="6" xfId="0" applyFont="1" applyFill="1" applyBorder="1" applyAlignment="1" applyProtection="1">
      <alignment horizontal="left" wrapText="1"/>
    </xf>
    <xf numFmtId="0" fontId="30" fillId="4" borderId="28" xfId="0" applyFont="1" applyFill="1" applyBorder="1" applyAlignment="1" applyProtection="1">
      <alignment horizontal="left" wrapText="1"/>
    </xf>
    <xf numFmtId="0" fontId="5" fillId="4" borderId="18" xfId="0" applyFont="1" applyFill="1" applyBorder="1" applyProtection="1"/>
    <xf numFmtId="0" fontId="5" fillId="4" borderId="13" xfId="0" applyFont="1" applyFill="1" applyBorder="1" applyProtection="1"/>
    <xf numFmtId="0" fontId="5" fillId="4" borderId="25" xfId="0" applyFont="1" applyFill="1" applyBorder="1" applyProtection="1"/>
    <xf numFmtId="0" fontId="5" fillId="4" borderId="17" xfId="0" applyFont="1" applyFill="1" applyBorder="1" applyProtection="1"/>
    <xf numFmtId="0" fontId="10" fillId="0" borderId="18" xfId="0" applyFont="1" applyBorder="1" applyAlignment="1" applyProtection="1">
      <alignment horizontal="center" vertical="center" wrapText="1"/>
    </xf>
    <xf numFmtId="0" fontId="10" fillId="0" borderId="14" xfId="0" applyFont="1" applyBorder="1" applyAlignment="1" applyProtection="1">
      <alignment horizontal="center" vertical="center" wrapText="1"/>
    </xf>
    <xf numFmtId="0" fontId="33" fillId="0" borderId="13" xfId="0" applyFont="1" applyBorder="1" applyAlignment="1" applyProtection="1">
      <alignment horizontal="center" wrapText="1"/>
    </xf>
    <xf numFmtId="0" fontId="33" fillId="0" borderId="14" xfId="0" applyFont="1" applyBorder="1" applyAlignment="1" applyProtection="1">
      <alignment horizontal="center" wrapText="1"/>
    </xf>
    <xf numFmtId="0" fontId="10" fillId="0" borderId="18" xfId="0" applyFont="1" applyBorder="1" applyAlignment="1" applyProtection="1">
      <alignment horizontal="center" wrapText="1"/>
    </xf>
    <xf numFmtId="0" fontId="10" fillId="0" borderId="13" xfId="0" applyFont="1" applyBorder="1" applyAlignment="1" applyProtection="1">
      <alignment horizontal="center" wrapText="1"/>
    </xf>
    <xf numFmtId="0" fontId="10" fillId="0" borderId="14" xfId="0" applyFont="1" applyBorder="1" applyAlignment="1" applyProtection="1">
      <alignment horizontal="center" wrapText="1"/>
    </xf>
    <xf numFmtId="0" fontId="10" fillId="4" borderId="13" xfId="0" applyFont="1" applyFill="1" applyBorder="1" applyAlignment="1" applyProtection="1">
      <alignment horizontal="center" vertical="center"/>
    </xf>
    <xf numFmtId="0" fontId="10" fillId="0" borderId="25" xfId="0" applyFont="1" applyBorder="1" applyAlignment="1" applyProtection="1">
      <alignment horizontal="center" vertical="center" wrapText="1"/>
    </xf>
    <xf numFmtId="0" fontId="10" fillId="0" borderId="15" xfId="0" applyFont="1" applyBorder="1" applyAlignment="1" applyProtection="1">
      <alignment horizontal="center" vertical="center" wrapText="1"/>
    </xf>
    <xf numFmtId="0" fontId="33" fillId="0" borderId="8" xfId="0" applyFont="1" applyBorder="1" applyAlignment="1" applyProtection="1">
      <alignment horizontal="center" wrapText="1"/>
    </xf>
    <xf numFmtId="0" fontId="33" fillId="0" borderId="16" xfId="0" applyFont="1" applyBorder="1" applyAlignment="1" applyProtection="1">
      <alignment horizontal="center" wrapText="1"/>
    </xf>
    <xf numFmtId="0" fontId="10" fillId="0" borderId="23" xfId="0" applyFont="1" applyBorder="1" applyAlignment="1" applyProtection="1"/>
    <xf numFmtId="0" fontId="10" fillId="0" borderId="17" xfId="0" applyFont="1" applyBorder="1" applyAlignment="1" applyProtection="1">
      <alignment horizontal="center" wrapText="1"/>
    </xf>
    <xf numFmtId="0" fontId="10" fillId="0" borderId="8" xfId="0" applyFont="1" applyBorder="1" applyAlignment="1" applyProtection="1">
      <alignment horizontal="center" wrapText="1"/>
    </xf>
    <xf numFmtId="0" fontId="10" fillId="0" borderId="16" xfId="0" applyFont="1" applyBorder="1" applyAlignment="1" applyProtection="1">
      <alignment horizontal="center" wrapText="1"/>
    </xf>
    <xf numFmtId="0" fontId="10" fillId="4" borderId="0" xfId="0" applyFont="1" applyFill="1" applyBorder="1" applyAlignment="1" applyProtection="1">
      <alignment horizontal="center" vertical="center"/>
    </xf>
    <xf numFmtId="0" fontId="10" fillId="0" borderId="5" xfId="0" applyFont="1" applyBorder="1" applyAlignment="1" applyProtection="1">
      <alignment horizontal="center"/>
    </xf>
    <xf numFmtId="0" fontId="10" fillId="0" borderId="24" xfId="0" applyFont="1" applyBorder="1" applyAlignment="1" applyProtection="1">
      <alignment horizontal="center"/>
    </xf>
    <xf numFmtId="0" fontId="10" fillId="0" borderId="11" xfId="0" applyFont="1" applyBorder="1" applyProtection="1"/>
    <xf numFmtId="0" fontId="10" fillId="4" borderId="6" xfId="0" applyFont="1" applyFill="1" applyBorder="1" applyAlignment="1" applyProtection="1">
      <alignment horizontal="center" vertical="center"/>
    </xf>
    <xf numFmtId="2" fontId="5" fillId="0" borderId="2" xfId="0" applyNumberFormat="1" applyFont="1" applyBorder="1" applyProtection="1"/>
    <xf numFmtId="0" fontId="5" fillId="0" borderId="11" xfId="0" applyFont="1" applyBorder="1" applyAlignment="1" applyProtection="1">
      <alignment horizontal="center"/>
    </xf>
    <xf numFmtId="2" fontId="5" fillId="0" borderId="11" xfId="0" applyNumberFormat="1" applyFont="1" applyBorder="1" applyProtection="1"/>
    <xf numFmtId="0" fontId="5" fillId="0" borderId="12" xfId="0" applyFont="1" applyBorder="1" applyAlignment="1" applyProtection="1">
      <alignment horizontal="center"/>
    </xf>
    <xf numFmtId="2" fontId="5" fillId="0" borderId="12" xfId="0" applyNumberFormat="1" applyFont="1" applyBorder="1" applyProtection="1"/>
    <xf numFmtId="0" fontId="17" fillId="4" borderId="9" xfId="0" applyFont="1" applyFill="1" applyBorder="1" applyAlignment="1" applyProtection="1">
      <alignment horizontal="center"/>
    </xf>
    <xf numFmtId="0" fontId="17" fillId="4" borderId="7" xfId="0" applyFont="1" applyFill="1" applyBorder="1" applyAlignment="1" applyProtection="1">
      <alignment horizontal="center"/>
    </xf>
    <xf numFmtId="4" fontId="10" fillId="4" borderId="1" xfId="0" applyNumberFormat="1" applyFont="1" applyFill="1" applyBorder="1" applyProtection="1"/>
    <xf numFmtId="2" fontId="5" fillId="4" borderId="1" xfId="0" applyNumberFormat="1" applyFont="1" applyFill="1" applyBorder="1" applyProtection="1"/>
    <xf numFmtId="2" fontId="10" fillId="4" borderId="1" xfId="0" applyNumberFormat="1" applyFont="1" applyFill="1" applyBorder="1" applyProtection="1"/>
    <xf numFmtId="2" fontId="10" fillId="4" borderId="3" xfId="0" applyNumberFormat="1" applyFont="1" applyFill="1" applyBorder="1" applyAlignment="1" applyProtection="1">
      <alignment horizontal="center"/>
    </xf>
    <xf numFmtId="2" fontId="10" fillId="4" borderId="4" xfId="0" applyNumberFormat="1" applyFont="1" applyFill="1" applyBorder="1" applyAlignment="1" applyProtection="1">
      <alignment horizontal="center"/>
    </xf>
    <xf numFmtId="0" fontId="13" fillId="0" borderId="0" xfId="0" applyFont="1" applyAlignment="1" applyProtection="1">
      <alignment vertical="center"/>
    </xf>
    <xf numFmtId="0" fontId="34" fillId="0" borderId="0" xfId="0" applyFont="1" applyProtection="1"/>
    <xf numFmtId="0" fontId="5" fillId="0" borderId="2" xfId="0" applyFont="1" applyBorder="1" applyProtection="1">
      <protection locked="0"/>
    </xf>
    <xf numFmtId="4" fontId="5" fillId="0" borderId="2" xfId="0" applyNumberFormat="1" applyFont="1" applyBorder="1" applyProtection="1">
      <protection locked="0"/>
    </xf>
    <xf numFmtId="4" fontId="10" fillId="4" borderId="2" xfId="0" applyNumberFormat="1" applyFont="1" applyFill="1" applyBorder="1" applyAlignment="1" applyProtection="1">
      <alignment horizontal="center"/>
      <protection locked="0"/>
    </xf>
    <xf numFmtId="0" fontId="5" fillId="0" borderId="11" xfId="0" applyFont="1" applyBorder="1" applyProtection="1">
      <protection locked="0"/>
    </xf>
    <xf numFmtId="4" fontId="5" fillId="0" borderId="11" xfId="0" applyNumberFormat="1" applyFont="1" applyBorder="1" applyProtection="1">
      <protection locked="0"/>
    </xf>
    <xf numFmtId="4" fontId="10" fillId="4" borderId="11" xfId="0" applyNumberFormat="1" applyFont="1" applyFill="1" applyBorder="1" applyAlignment="1" applyProtection="1">
      <alignment horizontal="center"/>
      <protection locked="0"/>
    </xf>
    <xf numFmtId="0" fontId="5" fillId="0" borderId="12" xfId="0" applyFont="1" applyBorder="1" applyProtection="1">
      <protection locked="0"/>
    </xf>
    <xf numFmtId="4" fontId="5" fillId="0" borderId="12" xfId="0" applyNumberFormat="1" applyFont="1" applyBorder="1" applyProtection="1">
      <protection locked="0"/>
    </xf>
    <xf numFmtId="4" fontId="10" fillId="4" borderId="12" xfId="0" applyNumberFormat="1" applyFont="1" applyFill="1" applyBorder="1" applyAlignment="1" applyProtection="1">
      <alignment horizontal="center"/>
      <protection locked="0"/>
    </xf>
    <xf numFmtId="4" fontId="10" fillId="4" borderId="9" xfId="0" applyNumberFormat="1" applyFont="1" applyFill="1" applyBorder="1" applyAlignment="1" applyProtection="1">
      <alignment horizontal="center"/>
      <protection locked="0"/>
    </xf>
    <xf numFmtId="4" fontId="10" fillId="4" borderId="10" xfId="0" applyNumberFormat="1" applyFont="1" applyFill="1" applyBorder="1" applyAlignment="1" applyProtection="1">
      <alignment horizontal="center"/>
      <protection locked="0"/>
    </xf>
    <xf numFmtId="4" fontId="10" fillId="4" borderId="29" xfId="0" applyNumberFormat="1" applyFont="1" applyFill="1" applyBorder="1" applyAlignment="1" applyProtection="1">
      <alignment horizontal="center"/>
      <protection locked="0"/>
    </xf>
    <xf numFmtId="4" fontId="10" fillId="4" borderId="30" xfId="0" applyNumberFormat="1" applyFont="1" applyFill="1" applyBorder="1" applyAlignment="1" applyProtection="1">
      <alignment horizontal="center"/>
      <protection locked="0"/>
    </xf>
    <xf numFmtId="0" fontId="20" fillId="0" borderId="0" xfId="0" applyFont="1" applyAlignment="1" applyProtection="1">
      <alignment horizontal="left" vertical="center" wrapText="1"/>
    </xf>
    <xf numFmtId="0" fontId="5" fillId="4" borderId="22" xfId="0" applyFont="1" applyFill="1" applyBorder="1" applyAlignment="1" applyProtection="1">
      <alignment horizontal="center"/>
    </xf>
    <xf numFmtId="0" fontId="5" fillId="0" borderId="25" xfId="0" applyFont="1" applyBorder="1" applyProtection="1"/>
    <xf numFmtId="0" fontId="5" fillId="0" borderId="17" xfId="0" applyFont="1" applyBorder="1" applyProtection="1"/>
    <xf numFmtId="0" fontId="10" fillId="0" borderId="2" xfId="0" applyFont="1" applyBorder="1" applyProtection="1"/>
    <xf numFmtId="0" fontId="10" fillId="0" borderId="2" xfId="0" applyFont="1" applyBorder="1" applyAlignment="1" applyProtection="1">
      <alignment horizontal="center"/>
    </xf>
    <xf numFmtId="0" fontId="10" fillId="0" borderId="9" xfId="0" applyFont="1" applyBorder="1" applyAlignment="1" applyProtection="1">
      <alignment horizontal="center"/>
    </xf>
    <xf numFmtId="0" fontId="10" fillId="0" borderId="10" xfId="0" applyFont="1" applyBorder="1" applyAlignment="1" applyProtection="1"/>
    <xf numFmtId="0" fontId="8" fillId="4" borderId="9" xfId="0" applyFont="1" applyFill="1" applyBorder="1" applyAlignment="1" applyProtection="1">
      <alignment horizontal="center"/>
    </xf>
    <xf numFmtId="0" fontId="8" fillId="4" borderId="7" xfId="0" applyFont="1" applyFill="1" applyBorder="1" applyAlignment="1" applyProtection="1">
      <alignment horizontal="center"/>
    </xf>
    <xf numFmtId="0" fontId="8" fillId="4" borderId="10" xfId="0" applyFont="1" applyFill="1" applyBorder="1" applyAlignment="1" applyProtection="1">
      <alignment horizontal="center"/>
    </xf>
    <xf numFmtId="0" fontId="10" fillId="0" borderId="2" xfId="0" applyFont="1" applyBorder="1" applyAlignment="1" applyProtection="1">
      <alignment horizontal="center"/>
    </xf>
    <xf numFmtId="0" fontId="20" fillId="0" borderId="0" xfId="0" applyFont="1" applyBorder="1" applyAlignment="1" applyProtection="1">
      <alignment horizontal="left" vertical="center" wrapText="1"/>
    </xf>
    <xf numFmtId="0" fontId="3" fillId="0" borderId="0" xfId="0" applyFont="1" applyFill="1" applyBorder="1" applyAlignment="1" applyProtection="1">
      <alignment horizontal="center"/>
    </xf>
    <xf numFmtId="0" fontId="8" fillId="4" borderId="42" xfId="0" applyFont="1" applyFill="1" applyBorder="1" applyAlignment="1" applyProtection="1">
      <alignment horizontal="center"/>
    </xf>
    <xf numFmtId="0" fontId="8" fillId="4" borderId="43" xfId="0" applyFont="1" applyFill="1" applyBorder="1" applyAlignment="1" applyProtection="1">
      <alignment horizontal="center"/>
    </xf>
    <xf numFmtId="0" fontId="8" fillId="4" borderId="44" xfId="0" applyFont="1" applyFill="1" applyBorder="1" applyAlignment="1" applyProtection="1">
      <alignment horizontal="center"/>
    </xf>
    <xf numFmtId="0" fontId="4" fillId="0" borderId="45" xfId="0" applyFont="1" applyBorder="1" applyAlignment="1" applyProtection="1">
      <alignment horizontal="left"/>
    </xf>
    <xf numFmtId="0" fontId="4" fillId="0" borderId="32" xfId="0" applyFont="1" applyBorder="1" applyAlignment="1" applyProtection="1">
      <alignment horizontal="left"/>
      <protection locked="0"/>
    </xf>
    <xf numFmtId="0" fontId="4" fillId="0" borderId="45" xfId="0" applyFont="1" applyBorder="1" applyProtection="1"/>
    <xf numFmtId="0" fontId="4" fillId="0" borderId="34" xfId="0" applyFont="1" applyBorder="1" applyAlignment="1" applyProtection="1">
      <alignment horizontal="left"/>
      <protection locked="0"/>
    </xf>
    <xf numFmtId="0" fontId="4" fillId="0" borderId="34" xfId="0" applyFont="1" applyBorder="1" applyAlignment="1" applyProtection="1">
      <alignment horizontal="center"/>
      <protection locked="0"/>
    </xf>
    <xf numFmtId="0" fontId="4" fillId="0" borderId="45" xfId="0" applyFont="1" applyFill="1" applyBorder="1" applyProtection="1"/>
    <xf numFmtId="0" fontId="4" fillId="0" borderId="46" xfId="0" applyFont="1" applyFill="1" applyBorder="1" applyProtection="1"/>
    <xf numFmtId="0" fontId="4" fillId="0" borderId="47" xfId="0" applyFont="1" applyFill="1" applyBorder="1" applyProtection="1"/>
    <xf numFmtId="0" fontId="4" fillId="0" borderId="48" xfId="0" applyFont="1" applyBorder="1" applyAlignment="1" applyProtection="1">
      <alignment horizontal="left"/>
      <protection locked="0"/>
    </xf>
    <xf numFmtId="0" fontId="4" fillId="0" borderId="49" xfId="0" applyFont="1" applyBorder="1" applyAlignment="1" applyProtection="1">
      <alignment horizontal="left"/>
      <protection locked="0"/>
    </xf>
    <xf numFmtId="0" fontId="4" fillId="0" borderId="50" xfId="0" applyFont="1" applyBorder="1" applyAlignment="1" applyProtection="1">
      <alignment horizontal="left"/>
      <protection locked="0"/>
    </xf>
    <xf numFmtId="0" fontId="5" fillId="0" borderId="45" xfId="0" applyFont="1" applyBorder="1" applyAlignment="1" applyProtection="1">
      <alignment horizontal="center"/>
    </xf>
    <xf numFmtId="0" fontId="5" fillId="0" borderId="32" xfId="0" applyFont="1" applyBorder="1" applyAlignment="1" applyProtection="1">
      <alignment horizontal="center"/>
    </xf>
    <xf numFmtId="0" fontId="4" fillId="0" borderId="51" xfId="0" applyFont="1" applyBorder="1" applyProtection="1"/>
    <xf numFmtId="0" fontId="4" fillId="0" borderId="32" xfId="0" applyFont="1" applyFill="1" applyBorder="1" applyProtection="1">
      <protection locked="0"/>
    </xf>
    <xf numFmtId="0" fontId="4" fillId="0" borderId="52" xfId="0" applyFont="1" applyBorder="1" applyProtection="1"/>
    <xf numFmtId="0" fontId="21" fillId="4" borderId="53" xfId="0" applyFont="1" applyFill="1" applyBorder="1" applyAlignment="1" applyProtection="1">
      <alignment horizontal="center"/>
    </xf>
    <xf numFmtId="0" fontId="21" fillId="4" borderId="49" xfId="0" applyFont="1" applyFill="1" applyBorder="1" applyAlignment="1" applyProtection="1">
      <alignment horizontal="center"/>
    </xf>
    <xf numFmtId="0" fontId="21" fillId="4" borderId="50" xfId="0" applyFont="1" applyFill="1" applyBorder="1" applyAlignment="1" applyProtection="1">
      <alignment horizontal="center"/>
    </xf>
    <xf numFmtId="0" fontId="5" fillId="0" borderId="0" xfId="0" applyFont="1" applyAlignment="1" applyProtection="1">
      <alignment horizontal="left" vertical="top" wrapText="1"/>
    </xf>
    <xf numFmtId="0" fontId="10" fillId="4" borderId="2" xfId="0" applyFont="1" applyFill="1" applyBorder="1" applyAlignment="1" applyProtection="1">
      <alignment horizontal="left"/>
    </xf>
    <xf numFmtId="0" fontId="5" fillId="4" borderId="6" xfId="0" applyFont="1" applyFill="1" applyBorder="1" applyAlignment="1" applyProtection="1">
      <alignment horizontal="center"/>
    </xf>
    <xf numFmtId="0" fontId="5" fillId="4" borderId="9" xfId="0" applyFont="1" applyFill="1" applyBorder="1" applyAlignment="1" applyProtection="1">
      <alignment horizontal="left"/>
    </xf>
    <xf numFmtId="0" fontId="5" fillId="4" borderId="7" xfId="0" applyFont="1" applyFill="1" applyBorder="1" applyAlignment="1" applyProtection="1">
      <alignment horizontal="left"/>
    </xf>
    <xf numFmtId="0" fontId="5" fillId="4" borderId="10" xfId="0" applyFont="1" applyFill="1" applyBorder="1" applyAlignment="1" applyProtection="1">
      <alignment horizontal="left"/>
    </xf>
    <xf numFmtId="0" fontId="32" fillId="4" borderId="26" xfId="0" applyFont="1" applyFill="1" applyBorder="1" applyAlignment="1" applyProtection="1">
      <alignment horizontal="center" vertical="center" wrapText="1"/>
    </xf>
    <xf numFmtId="0" fontId="32" fillId="4" borderId="22" xfId="0" applyFont="1" applyFill="1" applyBorder="1" applyAlignment="1" applyProtection="1">
      <alignment horizontal="center" vertical="center" wrapText="1"/>
    </xf>
    <xf numFmtId="0" fontId="32" fillId="4" borderId="23" xfId="0" applyFont="1" applyFill="1" applyBorder="1" applyAlignment="1" applyProtection="1">
      <alignment horizontal="center" vertical="center" wrapText="1"/>
    </xf>
    <xf numFmtId="0" fontId="32" fillId="4" borderId="6" xfId="0" applyFont="1" applyFill="1" applyBorder="1" applyAlignment="1" applyProtection="1">
      <alignment horizontal="center" vertical="center" wrapText="1"/>
    </xf>
    <xf numFmtId="0" fontId="4" fillId="4" borderId="26" xfId="0" applyFont="1" applyFill="1" applyBorder="1" applyAlignment="1" applyProtection="1">
      <alignment horizontal="center" vertical="center"/>
    </xf>
    <xf numFmtId="0" fontId="4" fillId="4" borderId="22" xfId="0" applyFont="1" applyFill="1" applyBorder="1" applyAlignment="1" applyProtection="1">
      <alignment horizontal="center" vertical="center"/>
    </xf>
    <xf numFmtId="0" fontId="4" fillId="4" borderId="23" xfId="0" applyFont="1" applyFill="1" applyBorder="1" applyAlignment="1" applyProtection="1">
      <alignment horizontal="center" vertical="center"/>
    </xf>
    <xf numFmtId="0" fontId="4" fillId="4" borderId="6" xfId="0" applyFont="1" applyFill="1" applyBorder="1" applyAlignment="1" applyProtection="1">
      <alignment horizontal="center" vertical="center"/>
    </xf>
    <xf numFmtId="0" fontId="4" fillId="0" borderId="0" xfId="0" applyFont="1" applyBorder="1" applyAlignment="1" applyProtection="1"/>
    <xf numFmtId="0" fontId="4" fillId="4" borderId="31" xfId="0" applyFont="1" applyFill="1" applyBorder="1" applyAlignment="1" applyProtection="1">
      <alignment horizontal="center" vertical="center"/>
    </xf>
    <xf numFmtId="0" fontId="4" fillId="4" borderId="28" xfId="0" applyFont="1" applyFill="1" applyBorder="1" applyAlignment="1" applyProtection="1">
      <alignment horizontal="center" vertical="center"/>
    </xf>
    <xf numFmtId="0" fontId="32" fillId="4" borderId="31" xfId="0" applyFont="1" applyFill="1" applyBorder="1" applyAlignment="1" applyProtection="1">
      <alignment horizontal="center" vertical="center" wrapText="1"/>
    </xf>
    <xf numFmtId="0" fontId="32" fillId="4" borderId="28" xfId="0" applyFont="1" applyFill="1" applyBorder="1" applyAlignment="1" applyProtection="1">
      <alignment horizontal="center" vertical="center" wrapText="1"/>
    </xf>
    <xf numFmtId="0" fontId="4" fillId="0" borderId="26" xfId="0" applyFont="1" applyBorder="1" applyAlignment="1" applyProtection="1">
      <alignment horizontal="left" vertical="top"/>
      <protection locked="0"/>
    </xf>
    <xf numFmtId="0" fontId="4" fillId="0" borderId="22" xfId="0" applyFont="1" applyBorder="1" applyAlignment="1" applyProtection="1">
      <alignment horizontal="left" vertical="top"/>
      <protection locked="0"/>
    </xf>
    <xf numFmtId="0" fontId="4" fillId="0" borderId="31" xfId="0" applyFont="1" applyBorder="1" applyAlignment="1" applyProtection="1">
      <alignment horizontal="left" vertical="top"/>
      <protection locked="0"/>
    </xf>
    <xf numFmtId="0" fontId="4" fillId="0" borderId="23"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28" xfId="0" applyFont="1" applyBorder="1" applyAlignment="1" applyProtection="1">
      <alignment horizontal="left" vertical="top"/>
      <protection locked="0"/>
    </xf>
    <xf numFmtId="0" fontId="4" fillId="0" borderId="26"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4" fillId="0" borderId="31" xfId="0" applyFont="1" applyBorder="1" applyAlignment="1" applyProtection="1">
      <alignment horizontal="left" vertical="top" wrapText="1"/>
      <protection locked="0"/>
    </xf>
    <xf numFmtId="0" fontId="4" fillId="0" borderId="27"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2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8" xfId="0" applyFont="1" applyBorder="1" applyAlignment="1" applyProtection="1">
      <alignment horizontal="left" vertical="top" wrapText="1"/>
      <protection locked="0"/>
    </xf>
    <xf numFmtId="0" fontId="12" fillId="0" borderId="0" xfId="0" applyFont="1" applyFill="1" applyBorder="1" applyAlignment="1" applyProtection="1">
      <alignment horizontal="right"/>
    </xf>
    <xf numFmtId="0" fontId="12" fillId="0" borderId="0" xfId="0" applyFont="1" applyFill="1" applyBorder="1" applyAlignment="1" applyProtection="1">
      <alignment horizontal="left"/>
    </xf>
    <xf numFmtId="0" fontId="4" fillId="0" borderId="0" xfId="0" applyFont="1" applyBorder="1" applyAlignment="1" applyProtection="1">
      <alignment horizontal="left" vertical="top" wrapText="1"/>
      <protection locked="0"/>
    </xf>
    <xf numFmtId="0" fontId="35" fillId="10" borderId="6" xfId="0" applyFont="1" applyFill="1" applyBorder="1" applyAlignment="1">
      <alignment horizontal="center"/>
    </xf>
    <xf numFmtId="0" fontId="5" fillId="0" borderId="0" xfId="0" applyFont="1" applyFill="1" applyBorder="1" applyAlignment="1">
      <alignment horizontal="center"/>
    </xf>
    <xf numFmtId="0" fontId="20" fillId="0" borderId="0" xfId="0" applyFont="1" applyAlignment="1">
      <alignment horizontal="left" vertical="top" wrapText="1"/>
    </xf>
    <xf numFmtId="0" fontId="5" fillId="0" borderId="2" xfId="0" applyFont="1" applyBorder="1" applyAlignment="1">
      <alignment horizontal="center" vertical="center"/>
    </xf>
    <xf numFmtId="0" fontId="5" fillId="4"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4" borderId="2" xfId="0" applyFont="1" applyFill="1" applyBorder="1" applyAlignment="1">
      <alignment horizontal="center" vertical="center"/>
    </xf>
    <xf numFmtId="0" fontId="10" fillId="0" borderId="2" xfId="0" applyFont="1" applyBorder="1" applyAlignment="1">
      <alignment horizontal="center" vertical="center"/>
    </xf>
    <xf numFmtId="0" fontId="10" fillId="4" borderId="9" xfId="0" applyFont="1" applyFill="1" applyBorder="1" applyAlignment="1">
      <alignment horizontal="center"/>
    </xf>
    <xf numFmtId="0" fontId="10" fillId="4" borderId="7" xfId="0" applyFont="1" applyFill="1" applyBorder="1" applyAlignment="1">
      <alignment horizontal="center"/>
    </xf>
    <xf numFmtId="0" fontId="10" fillId="4" borderId="10" xfId="0" applyFont="1" applyFill="1" applyBorder="1" applyAlignment="1">
      <alignment horizontal="center"/>
    </xf>
    <xf numFmtId="0" fontId="10" fillId="0" borderId="2" xfId="0" applyFont="1" applyFill="1" applyBorder="1" applyAlignment="1" applyProtection="1">
      <alignment horizontal="center"/>
      <protection locked="0"/>
    </xf>
    <xf numFmtId="0" fontId="5" fillId="0" borderId="0" xfId="0" applyFont="1" applyFill="1" applyBorder="1" applyAlignment="1" applyProtection="1">
      <alignment horizontal="left"/>
    </xf>
    <xf numFmtId="0" fontId="10" fillId="4" borderId="36"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wrapText="1"/>
    </xf>
    <xf numFmtId="0" fontId="36" fillId="4" borderId="0" xfId="0" applyFont="1" applyFill="1" applyAlignment="1" applyProtection="1">
      <alignment horizontal="left" wrapText="1"/>
    </xf>
    <xf numFmtId="0" fontId="14" fillId="0" borderId="0" xfId="0" applyFont="1" applyProtection="1"/>
    <xf numFmtId="0" fontId="15" fillId="0" borderId="0" xfId="0" applyFont="1" applyProtection="1"/>
    <xf numFmtId="0" fontId="16" fillId="0" borderId="0" xfId="0" applyFont="1" applyProtection="1"/>
    <xf numFmtId="0" fontId="16" fillId="0" borderId="0" xfId="0" applyFont="1" applyAlignment="1" applyProtection="1">
      <alignment horizontal="left" vertical="top" wrapText="1"/>
    </xf>
    <xf numFmtId="0" fontId="17" fillId="4" borderId="0" xfId="0" applyFont="1" applyFill="1" applyProtection="1"/>
    <xf numFmtId="0" fontId="37" fillId="0" borderId="0" xfId="0" applyFont="1" applyAlignment="1" applyProtection="1">
      <alignment horizontal="left"/>
    </xf>
    <xf numFmtId="0" fontId="5" fillId="0" borderId="0" xfId="0" applyFont="1" applyBorder="1" applyAlignment="1" applyProtection="1">
      <alignment horizontal="left" vertical="top" wrapText="1"/>
    </xf>
    <xf numFmtId="0" fontId="8" fillId="4" borderId="7"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4" fillId="0" borderId="0" xfId="0" applyFont="1" applyFill="1" applyBorder="1" applyProtection="1"/>
    <xf numFmtId="0" fontId="4" fillId="0" borderId="0" xfId="0" applyFont="1" applyFill="1" applyBorder="1" applyAlignment="1" applyProtection="1">
      <alignment horizontal="center"/>
    </xf>
    <xf numFmtId="0" fontId="4" fillId="0" borderId="0" xfId="0" applyFont="1" applyFill="1" applyProtection="1"/>
    <xf numFmtId="0" fontId="4" fillId="0" borderId="2" xfId="0" applyFont="1" applyBorder="1" applyAlignment="1" applyProtection="1">
      <alignment horizontal="center"/>
    </xf>
    <xf numFmtId="0" fontId="4" fillId="0" borderId="2" xfId="0" applyFont="1" applyBorder="1" applyAlignment="1" applyProtection="1">
      <alignment horizontal="center" vertical="center"/>
    </xf>
    <xf numFmtId="0" fontId="4" fillId="0" borderId="2" xfId="0" applyFont="1" applyBorder="1" applyAlignment="1" applyProtection="1">
      <alignment horizontal="center" vertical="center" wrapText="1"/>
    </xf>
    <xf numFmtId="0" fontId="8" fillId="4" borderId="9" xfId="0" applyFont="1" applyFill="1" applyBorder="1" applyAlignment="1" applyProtection="1">
      <alignment horizontal="center" vertical="center"/>
    </xf>
    <xf numFmtId="0" fontId="12" fillId="0" borderId="2" xfId="0" applyFont="1" applyFill="1" applyBorder="1" applyAlignment="1" applyProtection="1">
      <alignment horizontal="left"/>
      <protection locked="0"/>
    </xf>
    <xf numFmtId="0" fontId="12" fillId="0" borderId="2" xfId="0" applyFont="1" applyFill="1" applyBorder="1" applyAlignment="1" applyProtection="1">
      <alignment horizontal="right"/>
      <protection locked="0"/>
    </xf>
    <xf numFmtId="0" fontId="12" fillId="0" borderId="9" xfId="0" applyFont="1" applyFill="1" applyBorder="1" applyAlignment="1" applyProtection="1">
      <alignment horizontal="right"/>
      <protection locked="0"/>
    </xf>
    <xf numFmtId="0" fontId="12" fillId="0" borderId="2" xfId="0" applyFont="1" applyFill="1" applyBorder="1" applyProtection="1">
      <protection locked="0"/>
    </xf>
    <xf numFmtId="0" fontId="5" fillId="0" borderId="0" xfId="0" applyFont="1" applyFill="1" applyBorder="1" applyAlignment="1" applyProtection="1">
      <alignment horizontal="center"/>
    </xf>
    <xf numFmtId="0" fontId="5" fillId="4" borderId="9" xfId="0" applyFont="1" applyFill="1" applyBorder="1" applyAlignment="1" applyProtection="1">
      <alignment horizontal="center" vertical="center"/>
    </xf>
    <xf numFmtId="0" fontId="5" fillId="4" borderId="10" xfId="0" applyFont="1" applyFill="1" applyBorder="1" applyAlignment="1" applyProtection="1">
      <alignment horizontal="center" vertical="center"/>
    </xf>
    <xf numFmtId="0" fontId="5" fillId="4" borderId="26"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5" fillId="4" borderId="31" xfId="0" applyFont="1" applyFill="1" applyBorder="1" applyAlignment="1" applyProtection="1">
      <alignment horizontal="center" vertical="center" wrapText="1"/>
    </xf>
    <xf numFmtId="0" fontId="5" fillId="4" borderId="23" xfId="0" applyFont="1" applyFill="1" applyBorder="1" applyAlignment="1" applyProtection="1">
      <alignment horizontal="center" vertical="center" wrapText="1"/>
    </xf>
    <xf numFmtId="0" fontId="5" fillId="4" borderId="6" xfId="0" applyFont="1" applyFill="1" applyBorder="1" applyAlignment="1" applyProtection="1">
      <alignment horizontal="center" vertical="center" wrapText="1"/>
    </xf>
    <xf numFmtId="0" fontId="5" fillId="4" borderId="28" xfId="0" applyFont="1" applyFill="1" applyBorder="1" applyAlignment="1" applyProtection="1">
      <alignment horizontal="center" vertical="center" wrapText="1"/>
    </xf>
    <xf numFmtId="0" fontId="5" fillId="4" borderId="7" xfId="0" applyFont="1" applyFill="1" applyBorder="1" applyAlignment="1" applyProtection="1">
      <alignment horizontal="center" vertical="center"/>
    </xf>
    <xf numFmtId="0" fontId="38" fillId="0" borderId="2" xfId="0" applyFont="1" applyBorder="1" applyAlignment="1" applyProtection="1">
      <alignment horizontal="center"/>
    </xf>
    <xf numFmtId="0" fontId="38" fillId="0" borderId="2" xfId="0" applyFont="1" applyBorder="1" applyAlignment="1" applyProtection="1"/>
    <xf numFmtId="0" fontId="38" fillId="0" borderId="2" xfId="0" applyFont="1" applyBorder="1" applyAlignment="1" applyProtection="1">
      <alignment horizontal="center"/>
    </xf>
    <xf numFmtId="0" fontId="5" fillId="0" borderId="26" xfId="0" applyFont="1" applyFill="1" applyBorder="1" applyAlignment="1" applyProtection="1">
      <alignment horizontal="left" vertical="top" wrapText="1"/>
      <protection locked="0"/>
    </xf>
    <xf numFmtId="0" fontId="5" fillId="0" borderId="22" xfId="0" applyFont="1" applyFill="1" applyBorder="1" applyAlignment="1" applyProtection="1">
      <alignment horizontal="left" vertical="top" wrapText="1"/>
      <protection locked="0"/>
    </xf>
    <xf numFmtId="0" fontId="5" fillId="0" borderId="31" xfId="0" applyFont="1" applyFill="1" applyBorder="1" applyAlignment="1" applyProtection="1">
      <alignment horizontal="left" vertical="top" wrapText="1"/>
      <protection locked="0"/>
    </xf>
    <xf numFmtId="0" fontId="5" fillId="0" borderId="27"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5" fillId="0" borderId="23"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28" xfId="0" applyFont="1" applyFill="1" applyBorder="1" applyAlignment="1" applyProtection="1">
      <alignment horizontal="left" vertical="top" wrapText="1"/>
      <protection locked="0"/>
    </xf>
    <xf numFmtId="0" fontId="4" fillId="0" borderId="2" xfId="0" applyFont="1" applyFill="1" applyBorder="1" applyAlignment="1" applyProtection="1">
      <alignment horizontal="left" vertical="top"/>
      <protection locked="0"/>
    </xf>
    <xf numFmtId="0" fontId="4" fillId="0" borderId="2" xfId="0" applyFont="1" applyFill="1" applyBorder="1" applyAlignment="1" applyProtection="1">
      <alignment horizontal="center"/>
      <protection locked="0"/>
    </xf>
    <xf numFmtId="0" fontId="4" fillId="4" borderId="2" xfId="0" applyFont="1" applyFill="1" applyBorder="1" applyAlignment="1" applyProtection="1">
      <alignment horizontal="center"/>
      <protection locked="0"/>
    </xf>
    <xf numFmtId="0" fontId="8" fillId="0" borderId="2" xfId="0" applyFont="1" applyBorder="1" applyAlignment="1" applyProtection="1">
      <alignment horizontal="center"/>
    </xf>
    <xf numFmtId="0" fontId="8" fillId="4" borderId="2" xfId="0" applyFont="1" applyFill="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8" fillId="0" borderId="2" xfId="0" applyFont="1" applyBorder="1" applyAlignment="1" applyProtection="1">
      <alignment horizontal="center" vertical="center"/>
    </xf>
    <xf numFmtId="0" fontId="8" fillId="4" borderId="2" xfId="0" applyFont="1" applyFill="1" applyBorder="1" applyAlignment="1" applyProtection="1">
      <alignment horizontal="center" vertical="top"/>
    </xf>
    <xf numFmtId="0" fontId="8" fillId="4" borderId="27" xfId="0"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0" fontId="8" fillId="4" borderId="5" xfId="0" applyFont="1" applyFill="1" applyBorder="1" applyAlignment="1" applyProtection="1">
      <alignment horizontal="center" vertical="center"/>
    </xf>
    <xf numFmtId="0" fontId="4" fillId="0" borderId="9"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8" fillId="0" borderId="2" xfId="0" applyFont="1" applyBorder="1" applyAlignment="1" applyProtection="1">
      <alignment horizontal="center" vertical="center"/>
    </xf>
    <xf numFmtId="0" fontId="4" fillId="0" borderId="2" xfId="0" applyFont="1" applyFill="1" applyBorder="1" applyAlignment="1" applyProtection="1">
      <alignment horizontal="center" vertical="center"/>
      <protection locked="0"/>
    </xf>
    <xf numFmtId="0" fontId="5" fillId="0" borderId="0" xfId="0" applyFont="1" applyAlignment="1">
      <alignment vertical="center"/>
    </xf>
    <xf numFmtId="0" fontId="8" fillId="0" borderId="9" xfId="0" applyFont="1" applyFill="1" applyBorder="1" applyAlignment="1" applyProtection="1">
      <alignment horizontal="left"/>
      <protection locked="0"/>
    </xf>
    <xf numFmtId="0" fontId="8" fillId="0" borderId="10" xfId="0" applyFont="1" applyFill="1" applyBorder="1" applyAlignment="1" applyProtection="1">
      <alignment horizontal="left"/>
      <protection locked="0"/>
    </xf>
    <xf numFmtId="0" fontId="8" fillId="0" borderId="26" xfId="0" applyFont="1" applyFill="1" applyBorder="1" applyAlignment="1" applyProtection="1">
      <alignment horizontal="left"/>
      <protection locked="0"/>
    </xf>
    <xf numFmtId="0" fontId="8" fillId="0" borderId="31" xfId="0" applyFont="1" applyFill="1" applyBorder="1" applyAlignment="1" applyProtection="1">
      <alignment horizontal="left"/>
      <protection locked="0"/>
    </xf>
    <xf numFmtId="0" fontId="8" fillId="0" borderId="27" xfId="0" applyFont="1" applyFill="1" applyBorder="1" applyAlignment="1" applyProtection="1">
      <alignment horizontal="left"/>
      <protection locked="0"/>
    </xf>
    <xf numFmtId="0" fontId="8" fillId="0" borderId="5" xfId="0" applyFont="1" applyFill="1" applyBorder="1" applyAlignment="1" applyProtection="1">
      <alignment horizontal="left"/>
      <protection locked="0"/>
    </xf>
    <xf numFmtId="0" fontId="8" fillId="0" borderId="23" xfId="0" applyFont="1" applyFill="1" applyBorder="1" applyAlignment="1" applyProtection="1">
      <alignment horizontal="left"/>
      <protection locked="0"/>
    </xf>
    <xf numFmtId="0" fontId="8" fillId="0" borderId="28" xfId="0" applyFont="1" applyFill="1" applyBorder="1" applyAlignment="1" applyProtection="1">
      <alignment horizontal="left"/>
      <protection locked="0"/>
    </xf>
    <xf numFmtId="0" fontId="4" fillId="7" borderId="26" xfId="0" applyFont="1" applyFill="1" applyBorder="1" applyAlignment="1" applyProtection="1">
      <alignment horizontal="center" vertical="center" wrapText="1"/>
    </xf>
    <xf numFmtId="0" fontId="4" fillId="7" borderId="22" xfId="0" applyFont="1" applyFill="1" applyBorder="1" applyAlignment="1" applyProtection="1">
      <alignment horizontal="center" vertical="center" wrapText="1"/>
    </xf>
    <xf numFmtId="0" fontId="4" fillId="7" borderId="27"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4" fillId="0" borderId="11" xfId="0" applyFont="1" applyFill="1" applyBorder="1" applyAlignment="1" applyProtection="1">
      <alignment horizontal="left" vertical="top"/>
      <protection locked="0"/>
    </xf>
    <xf numFmtId="0" fontId="21" fillId="4" borderId="2" xfId="0" applyFont="1" applyFill="1" applyBorder="1" applyAlignment="1" applyProtection="1">
      <alignment horizontal="center"/>
    </xf>
    <xf numFmtId="0" fontId="8" fillId="4" borderId="2" xfId="0" applyFont="1" applyFill="1" applyBorder="1" applyAlignment="1" applyProtection="1">
      <alignment horizontal="center" vertical="center"/>
    </xf>
    <xf numFmtId="0" fontId="12" fillId="0" borderId="0" xfId="0" applyFont="1" applyBorder="1" applyProtection="1"/>
    <xf numFmtId="0" fontId="10" fillId="4" borderId="43" xfId="0" applyFont="1" applyFill="1" applyBorder="1" applyAlignment="1" applyProtection="1">
      <alignment horizontal="center"/>
    </xf>
    <xf numFmtId="0" fontId="10" fillId="4" borderId="7" xfId="0" applyFont="1" applyFill="1" applyBorder="1" applyAlignment="1" applyProtection="1">
      <alignment horizontal="center" vertical="top"/>
    </xf>
    <xf numFmtId="0" fontId="10" fillId="4" borderId="34" xfId="0" applyFont="1" applyFill="1" applyBorder="1" applyAlignment="1" applyProtection="1">
      <alignment horizontal="center" vertical="top"/>
    </xf>
    <xf numFmtId="0" fontId="10" fillId="4" borderId="33" xfId="0" applyFont="1" applyFill="1" applyBorder="1" applyAlignment="1" applyProtection="1">
      <alignment horizontal="center" vertical="top"/>
    </xf>
    <xf numFmtId="0" fontId="10" fillId="4" borderId="54" xfId="0" applyFont="1" applyFill="1" applyBorder="1" applyAlignment="1" applyProtection="1">
      <alignment horizontal="center" vertical="top"/>
    </xf>
    <xf numFmtId="0" fontId="10" fillId="4" borderId="55" xfId="0" applyFont="1" applyFill="1" applyBorder="1" applyAlignment="1" applyProtection="1">
      <alignment horizontal="center" vertical="top"/>
    </xf>
    <xf numFmtId="0" fontId="10" fillId="4" borderId="56" xfId="0" applyFont="1" applyFill="1" applyBorder="1" applyAlignment="1" applyProtection="1">
      <alignment horizontal="center" vertical="top"/>
    </xf>
    <xf numFmtId="0" fontId="10" fillId="4" borderId="44" xfId="0" applyFont="1" applyFill="1" applyBorder="1" applyAlignment="1" applyProtection="1">
      <alignment horizontal="center"/>
    </xf>
    <xf numFmtId="0" fontId="10" fillId="4" borderId="42" xfId="0" applyFont="1" applyFill="1" applyBorder="1" applyAlignment="1" applyProtection="1">
      <alignment horizontal="center"/>
    </xf>
    <xf numFmtId="0" fontId="10" fillId="2" borderId="9" xfId="0" applyFont="1" applyFill="1" applyBorder="1" applyAlignment="1" applyProtection="1">
      <alignment horizontal="center"/>
    </xf>
    <xf numFmtId="0" fontId="10" fillId="2" borderId="7" xfId="0" applyFont="1" applyFill="1" applyBorder="1" applyAlignment="1" applyProtection="1">
      <alignment horizontal="center"/>
    </xf>
    <xf numFmtId="0" fontId="10" fillId="2" borderId="10" xfId="0" applyFont="1" applyFill="1" applyBorder="1" applyAlignment="1" applyProtection="1">
      <alignment horizontal="center"/>
    </xf>
    <xf numFmtId="4" fontId="5" fillId="4" borderId="2" xfId="0" applyNumberFormat="1" applyFont="1" applyFill="1" applyBorder="1" applyProtection="1">
      <protection locked="0"/>
    </xf>
    <xf numFmtId="4" fontId="5" fillId="4" borderId="11" xfId="0" applyNumberFormat="1" applyFont="1" applyFill="1" applyBorder="1" applyProtection="1">
      <protection locked="0"/>
    </xf>
    <xf numFmtId="4" fontId="5" fillId="4" borderId="12" xfId="0" applyNumberFormat="1" applyFont="1" applyFill="1" applyBorder="1" applyProtection="1">
      <protection locked="0"/>
    </xf>
    <xf numFmtId="0" fontId="4" fillId="0" borderId="2" xfId="0" applyFont="1" applyBorder="1" applyAlignment="1" applyProtection="1">
      <alignment horizontal="left" vertical="center"/>
      <protection locked="0"/>
    </xf>
    <xf numFmtId="0" fontId="20" fillId="0" borderId="0" xfId="0" applyFont="1" applyBorder="1" applyAlignment="1">
      <alignment horizontal="left" vertical="top" wrapText="1"/>
    </xf>
    <xf numFmtId="0" fontId="10" fillId="4" borderId="26" xfId="0" applyFont="1" applyFill="1" applyBorder="1" applyAlignment="1">
      <alignment horizontal="left" vertical="top" wrapText="1"/>
    </xf>
    <xf numFmtId="0" fontId="10" fillId="4" borderId="22" xfId="0" applyFont="1" applyFill="1" applyBorder="1" applyAlignment="1">
      <alignment horizontal="left" vertical="top" wrapText="1"/>
    </xf>
    <xf numFmtId="0" fontId="10" fillId="4" borderId="31" xfId="0" applyFont="1" applyFill="1" applyBorder="1" applyAlignment="1">
      <alignment horizontal="left" vertical="top" wrapText="1"/>
    </xf>
    <xf numFmtId="0" fontId="10" fillId="4" borderId="23" xfId="0" applyFont="1" applyFill="1" applyBorder="1" applyAlignment="1">
      <alignment horizontal="left" vertical="top" wrapText="1"/>
    </xf>
    <xf numFmtId="0" fontId="10" fillId="4" borderId="6" xfId="0" applyFont="1" applyFill="1" applyBorder="1" applyAlignment="1">
      <alignment horizontal="left" vertical="top" wrapText="1"/>
    </xf>
    <xf numFmtId="0" fontId="10" fillId="4" borderId="28" xfId="0" applyFont="1" applyFill="1" applyBorder="1" applyAlignment="1">
      <alignment horizontal="left" vertical="top" wrapText="1"/>
    </xf>
    <xf numFmtId="0" fontId="10" fillId="0" borderId="27" xfId="0" applyFont="1" applyFill="1" applyBorder="1" applyAlignment="1"/>
    <xf numFmtId="0" fontId="10" fillId="0" borderId="7" xfId="0" applyFont="1" applyFill="1" applyBorder="1" applyAlignment="1"/>
    <xf numFmtId="0" fontId="10" fillId="4" borderId="27" xfId="0" applyFont="1" applyFill="1" applyBorder="1" applyAlignment="1">
      <alignment horizontal="left" vertical="top" wrapText="1"/>
    </xf>
    <xf numFmtId="0" fontId="10" fillId="4" borderId="0" xfId="0" applyFont="1" applyFill="1" applyBorder="1" applyAlignment="1">
      <alignment horizontal="left" vertical="top" wrapText="1"/>
    </xf>
    <xf numFmtId="0" fontId="10" fillId="4" borderId="5" xfId="0" applyFont="1" applyFill="1" applyBorder="1" applyAlignment="1">
      <alignment horizontal="left" vertical="top" wrapText="1"/>
    </xf>
    <xf numFmtId="0" fontId="5" fillId="4" borderId="32" xfId="0" applyFont="1" applyFill="1" applyBorder="1" applyProtection="1"/>
    <xf numFmtId="0" fontId="5" fillId="4" borderId="35" xfId="0" applyFont="1" applyFill="1" applyBorder="1" applyProtection="1"/>
    <xf numFmtId="0" fontId="8" fillId="0" borderId="27" xfId="0" applyFont="1" applyFill="1" applyBorder="1" applyAlignment="1" applyProtection="1"/>
    <xf numFmtId="0" fontId="4" fillId="0" borderId="27" xfId="0" applyFont="1" applyFill="1" applyBorder="1" applyProtection="1"/>
    <xf numFmtId="0" fontId="4" fillId="0" borderId="5" xfId="0" applyFont="1" applyBorder="1" applyProtection="1"/>
    <xf numFmtId="0" fontId="5" fillId="0" borderId="31" xfId="0" applyFont="1" applyBorder="1" applyProtection="1"/>
    <xf numFmtId="0" fontId="5" fillId="0" borderId="5" xfId="0" applyFont="1" applyBorder="1" applyProtection="1"/>
    <xf numFmtId="0" fontId="6" fillId="0" borderId="27" xfId="0" applyFont="1" applyBorder="1" applyProtection="1"/>
    <xf numFmtId="0" fontId="5" fillId="0" borderId="23" xfId="0" applyFont="1" applyBorder="1" applyProtection="1"/>
    <xf numFmtId="0" fontId="5" fillId="0" borderId="28" xfId="0" applyFont="1" applyBorder="1" applyProtection="1"/>
    <xf numFmtId="0" fontId="13" fillId="4" borderId="27" xfId="0" applyFont="1" applyFill="1" applyBorder="1" applyAlignment="1" applyProtection="1">
      <alignment horizontal="left" vertical="top" wrapText="1"/>
    </xf>
    <xf numFmtId="0" fontId="13" fillId="4" borderId="0" xfId="0" applyFont="1" applyFill="1" applyBorder="1" applyAlignment="1" applyProtection="1">
      <alignment horizontal="left" vertical="top" wrapText="1"/>
    </xf>
    <xf numFmtId="0" fontId="10" fillId="4" borderId="9" xfId="0" applyFont="1" applyFill="1" applyBorder="1" applyAlignment="1" applyProtection="1"/>
    <xf numFmtId="0" fontId="10" fillId="4" borderId="7" xfId="0" applyFont="1" applyFill="1" applyBorder="1" applyAlignment="1" applyProtection="1"/>
    <xf numFmtId="0" fontId="10" fillId="4" borderId="10" xfId="0" applyFont="1" applyFill="1" applyBorder="1" applyAlignment="1" applyProtection="1"/>
    <xf numFmtId="0" fontId="0" fillId="4" borderId="10" xfId="0" applyFill="1" applyBorder="1" applyProtection="1"/>
    <xf numFmtId="0" fontId="1" fillId="0" borderId="0" xfId="0" applyFont="1" applyProtection="1"/>
    <xf numFmtId="0" fontId="6" fillId="0" borderId="6" xfId="0" applyFont="1" applyBorder="1" applyProtection="1"/>
    <xf numFmtId="0" fontId="0" fillId="0" borderId="26" xfId="0" applyBorder="1" applyAlignment="1" applyProtection="1">
      <alignment horizontal="center"/>
    </xf>
    <xf numFmtId="0" fontId="0" fillId="0" borderId="22" xfId="0" applyBorder="1" applyAlignment="1" applyProtection="1">
      <alignment horizontal="center"/>
    </xf>
    <xf numFmtId="0" fontId="0" fillId="0" borderId="31" xfId="0" applyBorder="1" applyAlignment="1" applyProtection="1">
      <alignment horizontal="center"/>
    </xf>
    <xf numFmtId="0" fontId="13" fillId="0" borderId="26" xfId="0" applyFont="1" applyBorder="1" applyAlignment="1" applyProtection="1">
      <alignment horizontal="left" vertical="top" wrapText="1"/>
    </xf>
    <xf numFmtId="0" fontId="13" fillId="0" borderId="22" xfId="0" applyFont="1" applyBorder="1" applyAlignment="1" applyProtection="1">
      <alignment horizontal="left" vertical="top" wrapText="1"/>
    </xf>
    <xf numFmtId="0" fontId="13" fillId="0" borderId="31" xfId="0" applyFont="1" applyBorder="1" applyAlignment="1" applyProtection="1">
      <alignment horizontal="left" vertical="top" wrapText="1"/>
    </xf>
    <xf numFmtId="0" fontId="13" fillId="0" borderId="23" xfId="0" applyFont="1" applyBorder="1" applyAlignment="1" applyProtection="1">
      <alignment horizontal="left" vertical="top" wrapText="1"/>
    </xf>
    <xf numFmtId="0" fontId="13" fillId="0" borderId="6" xfId="0" applyFont="1" applyBorder="1" applyAlignment="1" applyProtection="1">
      <alignment horizontal="left" vertical="top" wrapText="1"/>
    </xf>
    <xf numFmtId="0" fontId="13" fillId="0" borderId="28" xfId="0" applyFont="1" applyBorder="1" applyAlignment="1" applyProtection="1">
      <alignment horizontal="left" vertical="top" wrapText="1"/>
    </xf>
    <xf numFmtId="0" fontId="13" fillId="4" borderId="26" xfId="0" applyFont="1" applyFill="1" applyBorder="1" applyAlignment="1" applyProtection="1">
      <alignment horizontal="left" vertical="top" wrapText="1"/>
    </xf>
    <xf numFmtId="0" fontId="13" fillId="4" borderId="22" xfId="0" applyFont="1" applyFill="1" applyBorder="1" applyAlignment="1" applyProtection="1">
      <alignment horizontal="left" vertical="top" wrapText="1"/>
    </xf>
    <xf numFmtId="0" fontId="13" fillId="4" borderId="31" xfId="0" applyFont="1" applyFill="1" applyBorder="1" applyAlignment="1" applyProtection="1">
      <alignment horizontal="left" vertical="top" wrapText="1"/>
    </xf>
    <xf numFmtId="0" fontId="13" fillId="4" borderId="5" xfId="0" applyFont="1" applyFill="1" applyBorder="1" applyAlignment="1" applyProtection="1">
      <alignment horizontal="left" vertical="top" wrapText="1"/>
    </xf>
    <xf numFmtId="0" fontId="5" fillId="0" borderId="33" xfId="0" applyFont="1" applyBorder="1" applyAlignment="1" applyProtection="1">
      <alignment horizontal="center"/>
      <protection locked="0"/>
    </xf>
    <xf numFmtId="0" fontId="5" fillId="0" borderId="34" xfId="0" applyFont="1" applyBorder="1" applyAlignment="1" applyProtection="1">
      <alignment horizontal="center"/>
      <protection locked="0"/>
    </xf>
    <xf numFmtId="0" fontId="6" fillId="0" borderId="23" xfId="0" applyFont="1" applyBorder="1" applyProtection="1">
      <protection locked="0"/>
    </xf>
    <xf numFmtId="0" fontId="4" fillId="0" borderId="6" xfId="0" applyFont="1" applyBorder="1" applyProtection="1">
      <protection locked="0"/>
    </xf>
    <xf numFmtId="0" fontId="0" fillId="0" borderId="27" xfId="0" applyBorder="1" applyAlignment="1" applyProtection="1">
      <alignment horizontal="left"/>
      <protection locked="0"/>
    </xf>
    <xf numFmtId="0" fontId="0" fillId="0" borderId="0" xfId="0" applyBorder="1" applyAlignment="1" applyProtection="1">
      <alignment horizontal="left"/>
      <protection locked="0"/>
    </xf>
    <xf numFmtId="0" fontId="0" fillId="0" borderId="5" xfId="0" applyBorder="1" applyAlignment="1" applyProtection="1">
      <alignment horizontal="left"/>
      <protection locked="0"/>
    </xf>
    <xf numFmtId="0" fontId="0" fillId="0" borderId="23" xfId="0" applyBorder="1" applyAlignment="1" applyProtection="1">
      <alignment horizontal="left"/>
      <protection locked="0"/>
    </xf>
    <xf numFmtId="0" fontId="0" fillId="0" borderId="6" xfId="0" applyBorder="1" applyAlignment="1" applyProtection="1">
      <alignment horizontal="left"/>
      <protection locked="0"/>
    </xf>
    <xf numFmtId="0" fontId="0" fillId="0" borderId="28" xfId="0" applyBorder="1" applyAlignment="1" applyProtection="1">
      <alignment horizontal="left"/>
      <protection locked="0"/>
    </xf>
    <xf numFmtId="0" fontId="0" fillId="0" borderId="26" xfId="0" applyBorder="1" applyAlignment="1" applyProtection="1">
      <alignment horizontal="left"/>
      <protection locked="0"/>
    </xf>
    <xf numFmtId="0" fontId="0" fillId="0" borderId="22" xfId="0" applyBorder="1" applyAlignment="1" applyProtection="1">
      <alignment horizontal="left"/>
      <protection locked="0"/>
    </xf>
    <xf numFmtId="0" fontId="0" fillId="0" borderId="31" xfId="0" applyBorder="1" applyAlignment="1" applyProtection="1">
      <alignment horizontal="left"/>
      <protection locked="0"/>
    </xf>
    <xf numFmtId="0" fontId="0" fillId="0" borderId="26" xfId="0" applyBorder="1" applyAlignment="1" applyProtection="1">
      <alignment horizontal="left" vertical="top"/>
      <protection locked="0"/>
    </xf>
    <xf numFmtId="0" fontId="0" fillId="0" borderId="22" xfId="0" applyBorder="1" applyAlignment="1" applyProtection="1">
      <alignment horizontal="left" vertical="top"/>
      <protection locked="0"/>
    </xf>
    <xf numFmtId="0" fontId="0" fillId="0" borderId="31" xfId="0" applyBorder="1" applyAlignment="1" applyProtection="1">
      <alignment horizontal="left" vertical="top"/>
      <protection locked="0"/>
    </xf>
    <xf numFmtId="0" fontId="0" fillId="0" borderId="23"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28" xfId="0" applyBorder="1" applyAlignment="1" applyProtection="1">
      <alignment horizontal="left" vertical="top"/>
      <protection locked="0"/>
    </xf>
    <xf numFmtId="0" fontId="18" fillId="0" borderId="0" xfId="0" applyFont="1" applyFill="1" applyProtection="1"/>
    <xf numFmtId="0" fontId="3" fillId="3" borderId="2" xfId="0" applyFont="1" applyFill="1" applyBorder="1" applyAlignment="1" applyProtection="1">
      <alignment horizontal="left"/>
    </xf>
    <xf numFmtId="0" fontId="4" fillId="0" borderId="2" xfId="0" applyFont="1" applyBorder="1" applyAlignment="1" applyProtection="1">
      <alignment horizontal="right"/>
    </xf>
    <xf numFmtId="0" fontId="5" fillId="0" borderId="2" xfId="0" applyFont="1" applyBorder="1" applyAlignment="1" applyProtection="1">
      <alignment horizontal="left"/>
    </xf>
    <xf numFmtId="0" fontId="4" fillId="0" borderId="22" xfId="0" applyFont="1" applyBorder="1" applyProtection="1"/>
    <xf numFmtId="0" fontId="2" fillId="0" borderId="22" xfId="0" applyFont="1" applyFill="1" applyBorder="1" applyProtection="1"/>
    <xf numFmtId="0" fontId="2" fillId="0" borderId="0" xfId="0" applyFont="1" applyFill="1" applyProtection="1"/>
    <xf numFmtId="0" fontId="5" fillId="4" borderId="0" xfId="0" applyFont="1" applyFill="1" applyAlignment="1" applyProtection="1">
      <alignment horizontal="left" vertical="top" wrapText="1"/>
    </xf>
    <xf numFmtId="0" fontId="21" fillId="3" borderId="2" xfId="0" applyFont="1" applyFill="1" applyBorder="1" applyAlignment="1" applyProtection="1">
      <alignment horizontal="center"/>
    </xf>
    <xf numFmtId="0" fontId="8" fillId="0" borderId="2" xfId="0" applyFont="1" applyBorder="1" applyAlignment="1" applyProtection="1">
      <alignment horizontal="center" wrapText="1"/>
    </xf>
    <xf numFmtId="0" fontId="21" fillId="0" borderId="2" xfId="0" applyFont="1" applyFill="1" applyBorder="1" applyAlignment="1" applyProtection="1">
      <alignment horizontal="center"/>
    </xf>
    <xf numFmtId="0" fontId="21" fillId="3" borderId="2" xfId="0" applyFont="1" applyFill="1" applyBorder="1" applyAlignment="1" applyProtection="1">
      <alignment horizontal="center" wrapText="1"/>
    </xf>
    <xf numFmtId="0" fontId="21" fillId="0" borderId="2" xfId="0" applyFont="1" applyFill="1" applyBorder="1" applyAlignment="1" applyProtection="1">
      <alignment horizontal="center" wrapText="1"/>
    </xf>
    <xf numFmtId="0" fontId="8" fillId="4" borderId="2" xfId="0" applyFont="1" applyFill="1" applyBorder="1" applyAlignment="1" applyProtection="1">
      <alignment horizontal="right"/>
    </xf>
    <xf numFmtId="0" fontId="10" fillId="4" borderId="2" xfId="0" applyFont="1" applyFill="1" applyBorder="1" applyAlignment="1" applyProtection="1">
      <alignment horizontal="center"/>
    </xf>
    <xf numFmtId="0" fontId="8" fillId="4" borderId="2" xfId="0" applyFont="1" applyFill="1" applyBorder="1" applyAlignment="1" applyProtection="1">
      <alignment horizontal="center"/>
    </xf>
    <xf numFmtId="0" fontId="8" fillId="4" borderId="2" xfId="0" applyFont="1" applyFill="1" applyBorder="1" applyAlignment="1" applyProtection="1">
      <alignment horizontal="center" wrapText="1"/>
    </xf>
    <xf numFmtId="0" fontId="8" fillId="4" borderId="26" xfId="0" applyFont="1" applyFill="1" applyBorder="1" applyAlignment="1" applyProtection="1">
      <alignment horizontal="center"/>
    </xf>
    <xf numFmtId="0" fontId="8" fillId="4" borderId="22" xfId="0" applyFont="1" applyFill="1" applyBorder="1" applyAlignment="1" applyProtection="1">
      <alignment horizontal="center"/>
    </xf>
    <xf numFmtId="0" fontId="8" fillId="4" borderId="31" xfId="0" applyFont="1" applyFill="1" applyBorder="1" applyAlignment="1" applyProtection="1">
      <alignment horizontal="center"/>
    </xf>
    <xf numFmtId="0" fontId="23" fillId="4" borderId="2" xfId="0" applyFont="1" applyFill="1" applyBorder="1" applyAlignment="1" applyProtection="1">
      <alignment horizontal="center"/>
    </xf>
    <xf numFmtId="0" fontId="39" fillId="4" borderId="2" xfId="0" applyFont="1" applyFill="1" applyBorder="1" applyAlignment="1" applyProtection="1">
      <alignment horizontal="center"/>
    </xf>
    <xf numFmtId="0" fontId="3" fillId="0" borderId="2" xfId="0" applyFont="1" applyFill="1" applyBorder="1" applyAlignment="1" applyProtection="1">
      <alignment horizontal="center"/>
      <protection locked="0"/>
    </xf>
    <xf numFmtId="0" fontId="3" fillId="3" borderId="2" xfId="0" applyFont="1" applyFill="1" applyBorder="1" applyAlignment="1" applyProtection="1">
      <alignment horizontal="center"/>
      <protection locked="0"/>
    </xf>
    <xf numFmtId="0" fontId="5" fillId="0" borderId="2" xfId="0" applyFont="1" applyBorder="1" applyAlignment="1" applyProtection="1">
      <alignment horizontal="left"/>
      <protection locked="0"/>
    </xf>
    <xf numFmtId="0" fontId="0" fillId="0" borderId="2" xfId="0" applyBorder="1" applyAlignment="1" applyProtection="1">
      <alignment horizontal="center"/>
      <protection locked="0"/>
    </xf>
    <xf numFmtId="0" fontId="5" fillId="0" borderId="2" xfId="0" applyFont="1" applyBorder="1" applyAlignment="1" applyProtection="1">
      <alignment horizontal="left" vertical="top"/>
      <protection locked="0"/>
    </xf>
    <xf numFmtId="0" fontId="4" fillId="6" borderId="9" xfId="0" applyFont="1" applyFill="1" applyBorder="1" applyAlignment="1" applyProtection="1">
      <alignment horizontal="center"/>
    </xf>
    <xf numFmtId="0" fontId="4" fillId="6" borderId="7" xfId="0" applyFont="1" applyFill="1" applyBorder="1" applyAlignment="1" applyProtection="1">
      <alignment horizontal="center"/>
    </xf>
    <xf numFmtId="0" fontId="4" fillId="6" borderId="10" xfId="0" applyFont="1" applyFill="1" applyBorder="1" applyAlignment="1" applyProtection="1">
      <alignment horizontal="center"/>
    </xf>
    <xf numFmtId="0" fontId="0" fillId="0" borderId="2" xfId="0" applyBorder="1" applyAlignment="1" applyProtection="1">
      <alignment horizontal="left" vertical="top"/>
      <protection locked="0"/>
    </xf>
    <xf numFmtId="0" fontId="4" fillId="0" borderId="2" xfId="0" applyFont="1" applyBorder="1" applyAlignment="1" applyProtection="1">
      <alignment horizontal="left" vertical="top"/>
      <protection locked="0"/>
    </xf>
    <xf numFmtId="0" fontId="12" fillId="0" borderId="0" xfId="0" applyFont="1" applyAlignment="1" applyProtection="1">
      <alignment horizontal="left" vertical="top" wrapText="1"/>
    </xf>
    <xf numFmtId="0" fontId="12" fillId="0" borderId="6" xfId="0" applyFont="1" applyBorder="1" applyAlignment="1" applyProtection="1">
      <alignment horizontal="left" vertical="top" wrapText="1"/>
    </xf>
    <xf numFmtId="0" fontId="10" fillId="4" borderId="26" xfId="0" applyFont="1" applyFill="1" applyBorder="1" applyAlignment="1" applyProtection="1">
      <alignment horizontal="center" vertical="center"/>
    </xf>
    <xf numFmtId="0" fontId="10" fillId="4" borderId="22" xfId="0" applyFont="1" applyFill="1" applyBorder="1" applyAlignment="1" applyProtection="1">
      <alignment horizontal="center" vertical="center"/>
    </xf>
    <xf numFmtId="0" fontId="10" fillId="4" borderId="31" xfId="0" applyFont="1" applyFill="1" applyBorder="1" applyAlignment="1" applyProtection="1">
      <alignment horizontal="center" vertical="center"/>
    </xf>
    <xf numFmtId="0" fontId="10" fillId="4" borderId="23" xfId="0" applyFont="1" applyFill="1" applyBorder="1" applyAlignment="1" applyProtection="1">
      <alignment horizontal="center" vertical="center"/>
    </xf>
    <xf numFmtId="0" fontId="10" fillId="4" borderId="28" xfId="0" applyFont="1" applyFill="1" applyBorder="1" applyAlignment="1" applyProtection="1">
      <alignment horizontal="center" vertical="center"/>
    </xf>
    <xf numFmtId="0" fontId="18" fillId="3" borderId="11" xfId="0" applyFont="1" applyFill="1" applyBorder="1" applyAlignment="1" applyProtection="1">
      <alignment horizontal="center" wrapText="1"/>
    </xf>
    <xf numFmtId="0" fontId="18" fillId="3" borderId="2" xfId="0" applyFont="1" applyFill="1" applyBorder="1" applyAlignment="1" applyProtection="1">
      <alignment horizontal="center" wrapText="1"/>
    </xf>
    <xf numFmtId="0" fontId="18" fillId="3" borderId="22" xfId="0" applyFont="1" applyFill="1" applyBorder="1" applyAlignment="1" applyProtection="1">
      <alignment horizontal="center" wrapText="1"/>
    </xf>
    <xf numFmtId="166" fontId="5" fillId="0" borderId="2" xfId="0" applyNumberFormat="1" applyFont="1" applyBorder="1" applyAlignment="1" applyProtection="1">
      <alignment horizontal="center" wrapText="1"/>
    </xf>
    <xf numFmtId="0" fontId="5" fillId="4" borderId="2" xfId="0" applyFont="1" applyFill="1" applyBorder="1" applyAlignment="1" applyProtection="1">
      <alignment horizontal="center" wrapText="1"/>
    </xf>
    <xf numFmtId="0" fontId="5" fillId="0" borderId="2" xfId="0" applyFont="1" applyBorder="1" applyAlignment="1" applyProtection="1">
      <alignment horizontal="center" wrapText="1"/>
    </xf>
    <xf numFmtId="0" fontId="0" fillId="0" borderId="0" xfId="0" applyAlignment="1" applyProtection="1">
      <alignment wrapText="1"/>
    </xf>
    <xf numFmtId="0" fontId="18" fillId="3" borderId="11" xfId="0" applyFont="1" applyFill="1" applyBorder="1" applyAlignment="1" applyProtection="1">
      <alignment horizontal="left"/>
    </xf>
    <xf numFmtId="0" fontId="18" fillId="3" borderId="2" xfId="0" applyFont="1" applyFill="1" applyBorder="1" applyAlignment="1" applyProtection="1">
      <alignment horizontal="left"/>
    </xf>
    <xf numFmtId="166" fontId="0" fillId="0" borderId="0" xfId="0" applyNumberFormat="1" applyProtection="1"/>
    <xf numFmtId="0" fontId="18" fillId="3" borderId="2" xfId="0" applyFont="1" applyFill="1" applyBorder="1" applyAlignment="1" applyProtection="1">
      <alignment horizontal="left"/>
      <protection locked="0"/>
    </xf>
    <xf numFmtId="0" fontId="18" fillId="3" borderId="22" xfId="0" applyFont="1" applyFill="1" applyBorder="1" applyAlignment="1" applyProtection="1">
      <alignment horizontal="left"/>
      <protection locked="0"/>
    </xf>
    <xf numFmtId="166" fontId="5" fillId="0" borderId="2" xfId="0" applyNumberFormat="1" applyFont="1" applyBorder="1" applyAlignment="1" applyProtection="1">
      <alignment horizontal="center"/>
      <protection locked="0"/>
    </xf>
    <xf numFmtId="0" fontId="18" fillId="3" borderId="2" xfId="0" applyFont="1" applyFill="1" applyBorder="1" applyAlignment="1" applyProtection="1">
      <alignment horizontal="center"/>
      <protection locked="0"/>
    </xf>
    <xf numFmtId="166" fontId="5" fillId="3" borderId="2" xfId="0" applyNumberFormat="1" applyFont="1" applyFill="1" applyBorder="1" applyAlignment="1" applyProtection="1">
      <alignment horizontal="center"/>
      <protection locked="0"/>
    </xf>
    <xf numFmtId="0" fontId="5" fillId="3" borderId="2" xfId="0" applyFont="1" applyFill="1" applyBorder="1" applyAlignment="1" applyProtection="1">
      <alignment horizontal="left"/>
      <protection locked="0"/>
    </xf>
    <xf numFmtId="0" fontId="18" fillId="3" borderId="10" xfId="0" applyFont="1" applyFill="1" applyBorder="1" applyAlignment="1" applyProtection="1">
      <alignment horizontal="left"/>
      <protection locked="0"/>
    </xf>
    <xf numFmtId="2" fontId="23" fillId="4" borderId="57" xfId="1" applyNumberFormat="1" applyFont="1" applyFill="1" applyBorder="1" applyAlignment="1" applyProtection="1">
      <alignment horizontal="center" vertical="center" wrapText="1"/>
    </xf>
    <xf numFmtId="0" fontId="23" fillId="8" borderId="2" xfId="1" applyFont="1" applyFill="1" applyBorder="1" applyAlignment="1" applyProtection="1">
      <alignment horizontal="center" vertical="center" wrapText="1"/>
    </xf>
    <xf numFmtId="0" fontId="23" fillId="8" borderId="2" xfId="1" applyFont="1" applyFill="1" applyBorder="1" applyAlignment="1" applyProtection="1">
      <alignment horizontal="center" vertical="center" wrapText="1"/>
    </xf>
    <xf numFmtId="0" fontId="24" fillId="8" borderId="2" xfId="1" applyFont="1" applyFill="1" applyBorder="1" applyAlignment="1" applyProtection="1">
      <alignment horizontal="center" vertical="center" wrapText="1"/>
    </xf>
    <xf numFmtId="0" fontId="23" fillId="5" borderId="45" xfId="1" applyFont="1" applyFill="1" applyBorder="1" applyAlignment="1" applyProtection="1">
      <alignment horizontal="center" vertical="center" wrapText="1"/>
    </xf>
    <xf numFmtId="0" fontId="23" fillId="8" borderId="45" xfId="1" applyFont="1" applyFill="1" applyBorder="1" applyAlignment="1" applyProtection="1">
      <alignment horizontal="center" vertical="center" wrapText="1"/>
    </xf>
    <xf numFmtId="0" fontId="18" fillId="0" borderId="58" xfId="1" applyFont="1" applyBorder="1" applyAlignment="1" applyProtection="1">
      <alignment horizontal="center" vertical="center" wrapText="1"/>
    </xf>
    <xf numFmtId="0" fontId="18" fillId="0" borderId="59" xfId="1" applyFont="1" applyBorder="1" applyAlignment="1" applyProtection="1">
      <alignment horizontal="center" vertical="center" wrapText="1"/>
      <protection locked="0"/>
    </xf>
    <xf numFmtId="0" fontId="18" fillId="0" borderId="61" xfId="1" applyFont="1" applyBorder="1" applyAlignment="1" applyProtection="1">
      <alignment horizontal="center" vertical="center" wrapText="1"/>
    </xf>
    <xf numFmtId="0" fontId="18" fillId="0" borderId="62" xfId="1" applyFont="1" applyBorder="1" applyAlignment="1" applyProtection="1">
      <alignment horizontal="center" vertical="center" wrapText="1"/>
      <protection locked="0"/>
    </xf>
    <xf numFmtId="0" fontId="23" fillId="9" borderId="32" xfId="1" applyFont="1" applyFill="1" applyBorder="1" applyAlignment="1" applyProtection="1">
      <alignment horizontal="center" vertical="top" wrapText="1"/>
    </xf>
    <xf numFmtId="0" fontId="24" fillId="9" borderId="32" xfId="1" applyFont="1" applyFill="1" applyBorder="1" applyAlignment="1" applyProtection="1">
      <alignment horizontal="center" vertical="center" wrapText="1"/>
    </xf>
    <xf numFmtId="0" fontId="18" fillId="9" borderId="32" xfId="1" applyFont="1" applyFill="1" applyBorder="1" applyAlignment="1" applyProtection="1">
      <alignment horizontal="center" vertical="center" wrapText="1"/>
    </xf>
    <xf numFmtId="0" fontId="18" fillId="0" borderId="68" xfId="1" applyFont="1" applyBorder="1" applyAlignment="1" applyProtection="1">
      <alignment horizontal="center" vertical="center" wrapText="1"/>
      <protection locked="0"/>
    </xf>
    <xf numFmtId="0" fontId="18" fillId="0" borderId="69" xfId="1" applyFont="1" applyBorder="1" applyAlignment="1" applyProtection="1">
      <alignment horizontal="center" vertical="center" wrapText="1"/>
      <protection locked="0"/>
    </xf>
    <xf numFmtId="2" fontId="23" fillId="4" borderId="70" xfId="1" applyNumberFormat="1" applyFont="1" applyFill="1" applyBorder="1" applyAlignment="1" applyProtection="1">
      <alignment horizontal="center" vertical="center" wrapText="1"/>
    </xf>
    <xf numFmtId="1" fontId="23" fillId="4" borderId="71" xfId="1" applyNumberFormat="1" applyFont="1" applyFill="1" applyBorder="1" applyAlignment="1" applyProtection="1">
      <alignment horizontal="center" vertical="center" wrapText="1"/>
    </xf>
    <xf numFmtId="0" fontId="25" fillId="0" borderId="15" xfId="1" applyFont="1" applyBorder="1" applyAlignment="1" applyProtection="1">
      <alignment horizontal="left"/>
    </xf>
    <xf numFmtId="0" fontId="24" fillId="0" borderId="14" xfId="1" applyFont="1" applyBorder="1" applyAlignment="1" applyProtection="1">
      <alignment horizontal="left" vertical="top" wrapText="1"/>
    </xf>
    <xf numFmtId="0" fontId="24" fillId="0" borderId="15" xfId="1" applyFont="1" applyBorder="1" applyAlignment="1" applyProtection="1">
      <alignment horizontal="left" vertical="top" wrapText="1"/>
    </xf>
    <xf numFmtId="0" fontId="23" fillId="0" borderId="15" xfId="1" applyFont="1" applyBorder="1" applyAlignment="1" applyProtection="1">
      <alignment horizontal="left"/>
    </xf>
    <xf numFmtId="0" fontId="24" fillId="0" borderId="15" xfId="1" applyFont="1" applyBorder="1" applyAlignment="1" applyProtection="1"/>
    <xf numFmtId="0" fontId="24" fillId="0" borderId="15" xfId="1" applyFont="1" applyBorder="1" applyAlignment="1" applyProtection="1">
      <alignment horizontal="center"/>
    </xf>
    <xf numFmtId="0" fontId="18" fillId="0" borderId="15" xfId="1" applyFont="1" applyBorder="1" applyAlignment="1" applyProtection="1">
      <alignment wrapText="1"/>
    </xf>
    <xf numFmtId="0" fontId="23" fillId="5" borderId="2" xfId="1" applyFont="1" applyFill="1" applyBorder="1" applyAlignment="1" applyProtection="1">
      <alignment horizontal="centerContinuous" vertical="center"/>
    </xf>
    <xf numFmtId="0" fontId="18" fillId="4" borderId="32" xfId="1" applyFont="1" applyFill="1" applyBorder="1" applyProtection="1"/>
    <xf numFmtId="2" fontId="23" fillId="4" borderId="74" xfId="1" applyNumberFormat="1" applyFont="1" applyFill="1" applyBorder="1" applyAlignment="1" applyProtection="1">
      <alignment horizontal="center" vertical="center" wrapText="1"/>
    </xf>
    <xf numFmtId="9" fontId="23" fillId="4" borderId="75" xfId="1" applyNumberFormat="1" applyFont="1" applyFill="1" applyBorder="1" applyAlignment="1" applyProtection="1">
      <alignment horizontal="center" vertical="center" wrapText="1"/>
    </xf>
    <xf numFmtId="1" fontId="23" fillId="4" borderId="52" xfId="1" applyNumberFormat="1" applyFont="1" applyFill="1" applyBorder="1" applyAlignment="1" applyProtection="1">
      <alignment horizontal="center" vertical="center" wrapText="1"/>
    </xf>
    <xf numFmtId="2" fontId="23" fillId="4" borderId="76" xfId="1" applyNumberFormat="1" applyFont="1" applyFill="1" applyBorder="1" applyAlignment="1" applyProtection="1">
      <alignment horizontal="center" vertical="center" wrapText="1"/>
    </xf>
    <xf numFmtId="0" fontId="23" fillId="8" borderId="11" xfId="1" applyFont="1" applyFill="1" applyBorder="1" applyAlignment="1" applyProtection="1">
      <alignment horizontal="center" vertical="center"/>
    </xf>
    <xf numFmtId="0" fontId="23" fillId="8" borderId="12" xfId="1" applyFont="1" applyFill="1" applyBorder="1" applyAlignment="1" applyProtection="1">
      <alignment horizontal="center" vertical="center"/>
    </xf>
    <xf numFmtId="0" fontId="23" fillId="5" borderId="52" xfId="1" applyFont="1" applyFill="1" applyBorder="1" applyAlignment="1" applyProtection="1">
      <alignment horizontal="center" vertical="center" wrapText="1"/>
    </xf>
    <xf numFmtId="0" fontId="23" fillId="5" borderId="46" xfId="1" applyFont="1" applyFill="1" applyBorder="1" applyAlignment="1" applyProtection="1">
      <alignment horizontal="center" vertical="center" wrapText="1"/>
    </xf>
    <xf numFmtId="0" fontId="23" fillId="5" borderId="51" xfId="1" applyFont="1" applyFill="1" applyBorder="1" applyAlignment="1" applyProtection="1">
      <alignment horizontal="center" vertical="center" wrapText="1"/>
    </xf>
    <xf numFmtId="0" fontId="18" fillId="0" borderId="58" xfId="1" applyFont="1" applyBorder="1" applyAlignment="1" applyProtection="1">
      <alignment horizontal="left" vertical="center" wrapText="1" indent="1"/>
    </xf>
    <xf numFmtId="0" fontId="18" fillId="0" borderId="61" xfId="1" applyFont="1" applyBorder="1" applyAlignment="1" applyProtection="1">
      <alignment horizontal="left" vertical="center" wrapText="1" indent="1"/>
    </xf>
    <xf numFmtId="0" fontId="18" fillId="0" borderId="67" xfId="1" applyFont="1" applyBorder="1" applyAlignment="1" applyProtection="1">
      <alignment horizontal="left" vertical="center" wrapText="1" indent="1"/>
    </xf>
    <xf numFmtId="0" fontId="18" fillId="0" borderId="77" xfId="1" applyFont="1" applyBorder="1" applyAlignment="1" applyProtection="1">
      <alignment horizontal="center" vertical="center" wrapText="1"/>
      <protection locked="0"/>
    </xf>
    <xf numFmtId="9" fontId="23" fillId="4" borderId="60" xfId="1" applyNumberFormat="1" applyFont="1" applyFill="1" applyBorder="1" applyAlignment="1" applyProtection="1">
      <alignment horizontal="center" vertical="center" wrapText="1"/>
    </xf>
    <xf numFmtId="9" fontId="23" fillId="4" borderId="63" xfId="1" applyNumberFormat="1" applyFont="1" applyFill="1" applyBorder="1" applyAlignment="1" applyProtection="1">
      <alignment horizontal="center" vertical="center" wrapText="1"/>
    </xf>
    <xf numFmtId="9" fontId="23" fillId="4" borderId="65" xfId="1" applyNumberFormat="1" applyFont="1" applyFill="1" applyBorder="1" applyAlignment="1" applyProtection="1">
      <alignment horizontal="center" vertical="center" wrapText="1"/>
    </xf>
    <xf numFmtId="0" fontId="23" fillId="4" borderId="26" xfId="1" applyFont="1" applyFill="1" applyBorder="1" applyAlignment="1" applyProtection="1">
      <alignment horizontal="center" vertical="center"/>
    </xf>
    <xf numFmtId="0" fontId="23" fillId="4" borderId="22" xfId="1" applyFont="1" applyFill="1" applyBorder="1" applyAlignment="1" applyProtection="1">
      <alignment horizontal="center" vertical="center"/>
    </xf>
    <xf numFmtId="0" fontId="23" fillId="4" borderId="31" xfId="1" applyFont="1" applyFill="1" applyBorder="1" applyAlignment="1" applyProtection="1">
      <alignment horizontal="center" vertical="center"/>
    </xf>
    <xf numFmtId="2" fontId="23" fillId="0" borderId="23" xfId="1" applyNumberFormat="1" applyFont="1" applyBorder="1" applyAlignment="1" applyProtection="1">
      <alignment horizontal="center" vertical="center"/>
    </xf>
    <xf numFmtId="2" fontId="23" fillId="0" borderId="6" xfId="1" applyNumberFormat="1" applyFont="1" applyBorder="1" applyAlignment="1" applyProtection="1">
      <alignment horizontal="center" vertical="center"/>
    </xf>
    <xf numFmtId="2" fontId="23" fillId="0" borderId="28" xfId="1" applyNumberFormat="1" applyFont="1" applyBorder="1" applyAlignment="1" applyProtection="1">
      <alignment horizontal="center" vertical="center"/>
    </xf>
    <xf numFmtId="0" fontId="23" fillId="4" borderId="2" xfId="1" applyFont="1" applyFill="1" applyBorder="1" applyAlignment="1" applyProtection="1">
      <alignment horizontal="center" vertical="center"/>
    </xf>
    <xf numFmtId="2" fontId="23" fillId="0" borderId="2" xfId="1" applyNumberFormat="1" applyFont="1" applyBorder="1" applyAlignment="1" applyProtection="1">
      <alignment horizontal="center" vertical="center"/>
    </xf>
    <xf numFmtId="2" fontId="23" fillId="4" borderId="66" xfId="1" applyNumberFormat="1" applyFont="1" applyFill="1" applyBorder="1" applyAlignment="1" applyProtection="1">
      <alignment horizontal="center" vertical="center" wrapText="1"/>
    </xf>
    <xf numFmtId="9" fontId="23" fillId="4" borderId="78" xfId="1" applyNumberFormat="1" applyFont="1" applyFill="1" applyBorder="1" applyAlignment="1" applyProtection="1">
      <alignment horizontal="center" vertical="center" wrapText="1"/>
    </xf>
    <xf numFmtId="9" fontId="23" fillId="4" borderId="64" xfId="1" applyNumberFormat="1" applyFont="1" applyFill="1" applyBorder="1" applyAlignment="1" applyProtection="1">
      <alignment horizontal="center" vertical="center" wrapText="1"/>
    </xf>
    <xf numFmtId="0" fontId="23" fillId="5" borderId="9" xfId="1" applyFont="1" applyFill="1" applyBorder="1" applyAlignment="1" applyProtection="1">
      <alignment horizontal="center" vertical="center"/>
    </xf>
    <xf numFmtId="0" fontId="23" fillId="5" borderId="7" xfId="1" applyFont="1" applyFill="1" applyBorder="1" applyAlignment="1" applyProtection="1">
      <alignment horizontal="center" vertical="center"/>
    </xf>
    <xf numFmtId="0" fontId="23" fillId="5" borderId="10" xfId="1" applyFont="1" applyFill="1" applyBorder="1" applyAlignment="1" applyProtection="1">
      <alignment horizontal="center" vertical="center"/>
    </xf>
    <xf numFmtId="0" fontId="23" fillId="5" borderId="9" xfId="1" applyFont="1" applyFill="1" applyBorder="1" applyAlignment="1" applyProtection="1">
      <alignment vertical="center"/>
    </xf>
    <xf numFmtId="0" fontId="23" fillId="5" borderId="7" xfId="1" applyFont="1" applyFill="1" applyBorder="1" applyAlignment="1" applyProtection="1">
      <alignment vertical="center"/>
    </xf>
    <xf numFmtId="0" fontId="23" fillId="5" borderId="10" xfId="1" applyFont="1" applyFill="1" applyBorder="1" applyAlignment="1" applyProtection="1">
      <alignment vertical="center"/>
    </xf>
    <xf numFmtId="0" fontId="23" fillId="8" borderId="11" xfId="1" applyFont="1" applyFill="1" applyBorder="1" applyAlignment="1" applyProtection="1">
      <alignment horizontal="center" vertical="center" wrapText="1"/>
    </xf>
    <xf numFmtId="0" fontId="23" fillId="8" borderId="12" xfId="1" applyFont="1" applyFill="1" applyBorder="1" applyAlignment="1" applyProtection="1">
      <alignment horizontal="center" vertical="center" wrapText="1"/>
    </xf>
    <xf numFmtId="0" fontId="21" fillId="4" borderId="18" xfId="1" applyFont="1" applyFill="1" applyBorder="1" applyAlignment="1" applyProtection="1">
      <alignment horizontal="center" vertical="center"/>
    </xf>
    <xf numFmtId="0" fontId="21" fillId="4" borderId="13" xfId="1" applyFont="1" applyFill="1" applyBorder="1" applyAlignment="1" applyProtection="1">
      <alignment horizontal="center" vertical="center"/>
    </xf>
    <xf numFmtId="0" fontId="21" fillId="4" borderId="14" xfId="1" applyFont="1" applyFill="1" applyBorder="1" applyAlignment="1" applyProtection="1">
      <alignment horizontal="center" vertical="center"/>
    </xf>
    <xf numFmtId="0" fontId="21" fillId="4" borderId="37" xfId="1" applyFont="1" applyFill="1" applyBorder="1" applyAlignment="1" applyProtection="1">
      <alignment horizontal="center" vertical="center" wrapText="1"/>
    </xf>
    <xf numFmtId="0" fontId="21" fillId="4" borderId="6" xfId="1" applyFont="1" applyFill="1" applyBorder="1" applyAlignment="1" applyProtection="1">
      <alignment horizontal="center" vertical="center" wrapText="1"/>
    </xf>
    <xf numFmtId="0" fontId="21" fillId="4" borderId="19" xfId="1" applyFont="1" applyFill="1" applyBorder="1" applyAlignment="1" applyProtection="1">
      <alignment horizontal="center" vertical="center" wrapText="1"/>
    </xf>
    <xf numFmtId="0" fontId="21" fillId="4" borderId="25" xfId="1" applyFont="1" applyFill="1" applyBorder="1" applyAlignment="1" applyProtection="1">
      <alignment horizontal="center" vertical="top" wrapText="1"/>
    </xf>
    <xf numFmtId="0" fontId="21" fillId="4" borderId="0" xfId="1" applyFont="1" applyFill="1" applyBorder="1" applyAlignment="1" applyProtection="1">
      <alignment horizontal="center" vertical="top" wrapText="1"/>
    </xf>
    <xf numFmtId="0" fontId="21" fillId="4" borderId="15" xfId="1" applyFont="1" applyFill="1" applyBorder="1" applyAlignment="1" applyProtection="1">
      <alignment horizontal="center" vertical="top" wrapText="1"/>
    </xf>
    <xf numFmtId="0" fontId="21" fillId="4" borderId="18" xfId="1" applyFont="1" applyFill="1" applyBorder="1" applyAlignment="1" applyProtection="1">
      <alignment horizontal="center"/>
    </xf>
    <xf numFmtId="0" fontId="21" fillId="4" borderId="13" xfId="1" applyFont="1" applyFill="1" applyBorder="1" applyAlignment="1" applyProtection="1">
      <alignment horizontal="center"/>
    </xf>
    <xf numFmtId="0" fontId="21" fillId="4" borderId="14" xfId="1" applyFont="1" applyFill="1" applyBorder="1" applyAlignment="1" applyProtection="1">
      <alignment horizontal="center"/>
    </xf>
    <xf numFmtId="2" fontId="18" fillId="0" borderId="0" xfId="1" applyNumberFormat="1" applyFont="1" applyAlignment="1" applyProtection="1">
      <alignment wrapText="1"/>
    </xf>
    <xf numFmtId="0" fontId="18" fillId="0" borderId="58" xfId="1" applyFont="1" applyBorder="1" applyAlignment="1" applyProtection="1">
      <alignment horizontal="left" wrapText="1" indent="1"/>
    </xf>
    <xf numFmtId="0" fontId="18" fillId="0" borderId="61" xfId="1" applyFont="1" applyBorder="1" applyAlignment="1" applyProtection="1">
      <alignment horizontal="left" wrapText="1" indent="1"/>
    </xf>
    <xf numFmtId="0" fontId="18" fillId="0" borderId="67" xfId="1" applyFont="1" applyBorder="1" applyAlignment="1" applyProtection="1">
      <alignment horizontal="left" wrapText="1" indent="1"/>
    </xf>
    <xf numFmtId="0" fontId="18" fillId="0" borderId="61" xfId="1" applyFont="1" applyBorder="1" applyAlignment="1" applyProtection="1">
      <alignment horizontal="center" vertical="center" wrapText="1"/>
      <protection locked="0"/>
    </xf>
    <xf numFmtId="0" fontId="18" fillId="0" borderId="67" xfId="1" applyFont="1" applyBorder="1" applyAlignment="1" applyProtection="1">
      <alignment horizontal="center" vertical="center" wrapText="1"/>
      <protection locked="0"/>
    </xf>
    <xf numFmtId="0" fontId="18" fillId="0" borderId="79" xfId="1" applyFont="1" applyBorder="1" applyAlignment="1" applyProtection="1">
      <alignment horizontal="center" vertical="center" wrapText="1"/>
      <protection locked="0"/>
    </xf>
    <xf numFmtId="2" fontId="23" fillId="4" borderId="47" xfId="1" applyNumberFormat="1" applyFont="1" applyFill="1" applyBorder="1" applyAlignment="1" applyProtection="1">
      <alignment horizontal="center" vertical="center" wrapText="1"/>
    </xf>
    <xf numFmtId="1" fontId="23" fillId="4" borderId="25" xfId="1" applyNumberFormat="1" applyFont="1" applyFill="1" applyBorder="1" applyAlignment="1" applyProtection="1">
      <alignment horizontal="center" vertical="center" wrapText="1"/>
    </xf>
    <xf numFmtId="9" fontId="23" fillId="4" borderId="80" xfId="1" applyNumberFormat="1" applyFont="1" applyFill="1" applyBorder="1" applyAlignment="1" applyProtection="1">
      <alignment horizontal="center" vertical="center" wrapText="1"/>
    </xf>
    <xf numFmtId="0" fontId="21" fillId="4" borderId="72" xfId="1" applyFont="1" applyFill="1" applyBorder="1" applyAlignment="1" applyProtection="1">
      <alignment horizontal="center"/>
    </xf>
    <xf numFmtId="0" fontId="21" fillId="4" borderId="81" xfId="1" applyFont="1" applyFill="1" applyBorder="1" applyAlignment="1" applyProtection="1">
      <alignment horizontal="center"/>
    </xf>
    <xf numFmtId="0" fontId="21" fillId="4" borderId="82" xfId="1" applyFont="1" applyFill="1" applyBorder="1" applyAlignment="1" applyProtection="1">
      <alignment horizontal="center"/>
    </xf>
    <xf numFmtId="0" fontId="21" fillId="4" borderId="51" xfId="1" applyFont="1" applyFill="1" applyBorder="1" applyAlignment="1" applyProtection="1">
      <alignment horizontal="center" vertical="top" wrapText="1"/>
    </xf>
    <xf numFmtId="0" fontId="21" fillId="4" borderId="12" xfId="1" applyFont="1" applyFill="1" applyBorder="1" applyAlignment="1" applyProtection="1">
      <alignment horizontal="center" vertical="top" wrapText="1"/>
    </xf>
    <xf numFmtId="0" fontId="21" fillId="4" borderId="73" xfId="1" applyFont="1" applyFill="1" applyBorder="1" applyAlignment="1" applyProtection="1">
      <alignment horizontal="center" vertical="top" wrapText="1"/>
    </xf>
    <xf numFmtId="9" fontId="23" fillId="4" borderId="83" xfId="1" applyNumberFormat="1" applyFont="1" applyFill="1" applyBorder="1" applyAlignment="1" applyProtection="1">
      <alignment horizontal="center" vertical="center" wrapText="1"/>
    </xf>
    <xf numFmtId="9" fontId="23" fillId="4" borderId="84" xfId="1" applyNumberFormat="1" applyFont="1" applyFill="1" applyBorder="1" applyAlignment="1" applyProtection="1">
      <alignment horizontal="center" vertical="center" wrapText="1"/>
    </xf>
    <xf numFmtId="9" fontId="23" fillId="4" borderId="85" xfId="1" applyNumberFormat="1" applyFont="1" applyFill="1" applyBorder="1" applyAlignment="1" applyProtection="1">
      <alignment horizontal="center" vertical="center" wrapText="1"/>
    </xf>
    <xf numFmtId="9" fontId="23" fillId="4" borderId="86" xfId="1" applyNumberFormat="1" applyFont="1" applyFill="1" applyBorder="1" applyAlignment="1" applyProtection="1">
      <alignment horizontal="center" vertical="center" wrapText="1"/>
    </xf>
    <xf numFmtId="0" fontId="18" fillId="0" borderId="59" xfId="1" applyFont="1" applyBorder="1" applyAlignment="1" applyProtection="1">
      <alignment horizontal="center" wrapText="1"/>
      <protection locked="0"/>
    </xf>
  </cellXfs>
  <cellStyles count="2">
    <cellStyle name="Normal" xfId="0" builtinId="0"/>
    <cellStyle name="Normal 2" xfId="1"/>
  </cellStyles>
  <dxfs count="0"/>
  <tableStyles count="0" defaultTableStyle="TableStyleMedium2" defaultPivotStyle="PivotStyleLight16"/>
  <colors>
    <mruColors>
      <color rgb="FFFFCC00"/>
      <color rgb="FFFFCC66"/>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2"/>
  <sheetViews>
    <sheetView showGridLines="0" tabSelected="1" zoomScaleNormal="100" workbookViewId="0">
      <selection activeCell="B18" sqref="B18:D18"/>
    </sheetView>
  </sheetViews>
  <sheetFormatPr defaultRowHeight="15" x14ac:dyDescent="0.25"/>
  <cols>
    <col min="1" max="1" width="43.42578125" style="79" customWidth="1"/>
    <col min="2" max="2" width="16.28515625" style="79" customWidth="1"/>
    <col min="3" max="3" width="18.5703125" style="79" bestFit="1" customWidth="1"/>
    <col min="4" max="4" width="34.7109375" style="79" customWidth="1"/>
    <col min="5" max="16384" width="9.140625" style="79"/>
  </cols>
  <sheetData>
    <row r="2" spans="1:4" s="79" customFormat="1" x14ac:dyDescent="0.25">
      <c r="A2" s="216" t="s">
        <v>607</v>
      </c>
      <c r="B2" s="216"/>
      <c r="C2" s="216"/>
      <c r="D2" s="216"/>
    </row>
    <row r="3" spans="1:4" s="79" customFormat="1" x14ac:dyDescent="0.25">
      <c r="A3" s="216"/>
      <c r="B3" s="216"/>
      <c r="C3" s="216"/>
      <c r="D3" s="216"/>
    </row>
    <row r="4" spans="1:4" s="79" customFormat="1" x14ac:dyDescent="0.25">
      <c r="A4" s="216"/>
      <c r="B4" s="216"/>
      <c r="C4" s="216"/>
      <c r="D4" s="216"/>
    </row>
    <row r="5" spans="1:4" s="79" customFormat="1" ht="15.75" thickBot="1" x14ac:dyDescent="0.3">
      <c r="A5" s="228"/>
      <c r="B5" s="228"/>
      <c r="C5" s="228"/>
      <c r="D5" s="228"/>
    </row>
    <row r="6" spans="1:4" s="79" customFormat="1" ht="15.75" x14ac:dyDescent="0.25">
      <c r="A6" s="230" t="s">
        <v>451</v>
      </c>
      <c r="B6" s="231"/>
      <c r="C6" s="231"/>
      <c r="D6" s="232"/>
    </row>
    <row r="7" spans="1:4" s="79" customFormat="1" ht="15.75" x14ac:dyDescent="0.25">
      <c r="A7" s="233" t="s">
        <v>452</v>
      </c>
      <c r="B7" s="52"/>
      <c r="C7" s="53"/>
      <c r="D7" s="234"/>
    </row>
    <row r="8" spans="1:4" s="79" customFormat="1" ht="15.75" x14ac:dyDescent="0.25">
      <c r="A8" s="235" t="s">
        <v>453</v>
      </c>
      <c r="B8" s="53"/>
      <c r="C8" s="53"/>
      <c r="D8" s="234"/>
    </row>
    <row r="9" spans="1:4" s="79" customFormat="1" ht="15.75" x14ac:dyDescent="0.25">
      <c r="A9" s="235" t="s">
        <v>454</v>
      </c>
      <c r="B9" s="53"/>
      <c r="C9" s="53"/>
      <c r="D9" s="234"/>
    </row>
    <row r="10" spans="1:4" s="79" customFormat="1" ht="15.75" x14ac:dyDescent="0.25">
      <c r="A10" s="235" t="s">
        <v>456</v>
      </c>
      <c r="B10" s="55"/>
      <c r="C10" s="56"/>
      <c r="D10" s="236"/>
    </row>
    <row r="11" spans="1:4" s="79" customFormat="1" ht="15.75" x14ac:dyDescent="0.25">
      <c r="A11" s="235" t="s">
        <v>463</v>
      </c>
      <c r="B11" s="57"/>
      <c r="C11" s="58"/>
      <c r="D11" s="237"/>
    </row>
    <row r="12" spans="1:4" s="79" customFormat="1" ht="15.75" x14ac:dyDescent="0.25">
      <c r="A12" s="235" t="s">
        <v>455</v>
      </c>
      <c r="B12" s="57"/>
      <c r="C12" s="58"/>
      <c r="D12" s="237"/>
    </row>
    <row r="13" spans="1:4" s="79" customFormat="1" ht="15.75" x14ac:dyDescent="0.25">
      <c r="A13" s="235" t="s">
        <v>464</v>
      </c>
      <c r="B13" s="57"/>
      <c r="C13" s="58"/>
      <c r="D13" s="237"/>
    </row>
    <row r="14" spans="1:4" s="79" customFormat="1" ht="15.75" x14ac:dyDescent="0.25">
      <c r="A14" s="238" t="s">
        <v>465</v>
      </c>
      <c r="B14" s="57"/>
      <c r="C14" s="58"/>
      <c r="D14" s="237"/>
    </row>
    <row r="15" spans="1:4" s="79" customFormat="1" ht="15.75" x14ac:dyDescent="0.25">
      <c r="A15" s="235" t="s">
        <v>466</v>
      </c>
      <c r="B15" s="57"/>
      <c r="C15" s="58"/>
      <c r="D15" s="237"/>
    </row>
    <row r="16" spans="1:4" s="79" customFormat="1" ht="15.75" x14ac:dyDescent="0.25">
      <c r="A16" s="239" t="s">
        <v>467</v>
      </c>
      <c r="B16" s="57"/>
      <c r="C16" s="58"/>
      <c r="D16" s="237"/>
    </row>
    <row r="17" spans="1:4" s="79" customFormat="1" ht="15.75" x14ac:dyDescent="0.25">
      <c r="A17" s="235" t="s">
        <v>468</v>
      </c>
      <c r="B17" s="57"/>
      <c r="C17" s="58"/>
      <c r="D17" s="237"/>
    </row>
    <row r="18" spans="1:4" s="79" customFormat="1" ht="15.75" x14ac:dyDescent="0.25">
      <c r="A18" s="235" t="s">
        <v>470</v>
      </c>
      <c r="B18" s="57"/>
      <c r="C18" s="58"/>
      <c r="D18" s="237"/>
    </row>
    <row r="19" spans="1:4" s="79" customFormat="1" ht="16.5" thickBot="1" x14ac:dyDescent="0.3">
      <c r="A19" s="240" t="s">
        <v>469</v>
      </c>
      <c r="B19" s="241"/>
      <c r="C19" s="242"/>
      <c r="D19" s="243"/>
    </row>
    <row r="20" spans="1:4" s="83" customFormat="1" ht="16.5" thickBot="1" x14ac:dyDescent="0.3">
      <c r="A20" s="229"/>
      <c r="B20" s="229"/>
      <c r="C20" s="229"/>
      <c r="D20" s="229"/>
    </row>
    <row r="21" spans="1:4" s="79" customFormat="1" ht="15.75" x14ac:dyDescent="0.25">
      <c r="A21" s="230" t="s">
        <v>551</v>
      </c>
      <c r="B21" s="231"/>
      <c r="C21" s="231"/>
      <c r="D21" s="232"/>
    </row>
    <row r="22" spans="1:4" s="79" customFormat="1" x14ac:dyDescent="0.25">
      <c r="A22" s="244"/>
      <c r="B22" s="227" t="s">
        <v>472</v>
      </c>
      <c r="C22" s="227" t="s">
        <v>473</v>
      </c>
      <c r="D22" s="245"/>
    </row>
    <row r="23" spans="1:4" s="79" customFormat="1" ht="15.75" x14ac:dyDescent="0.25">
      <c r="A23" s="246" t="s">
        <v>471</v>
      </c>
      <c r="B23" s="61"/>
      <c r="C23" s="59"/>
      <c r="D23" s="247"/>
    </row>
    <row r="24" spans="1:4" s="79" customFormat="1" ht="15.75" x14ac:dyDescent="0.25">
      <c r="A24" s="235" t="s">
        <v>457</v>
      </c>
      <c r="B24" s="62"/>
      <c r="C24" s="63"/>
      <c r="D24" s="247"/>
    </row>
    <row r="25" spans="1:4" s="79" customFormat="1" ht="15.75" x14ac:dyDescent="0.25">
      <c r="A25" s="235" t="s">
        <v>458</v>
      </c>
      <c r="B25" s="62"/>
      <c r="C25" s="64"/>
      <c r="D25" s="247"/>
    </row>
    <row r="26" spans="1:4" s="79" customFormat="1" ht="15.75" x14ac:dyDescent="0.25">
      <c r="A26" s="235" t="s">
        <v>459</v>
      </c>
      <c r="B26" s="62"/>
      <c r="C26" s="64"/>
      <c r="D26" s="247"/>
    </row>
    <row r="27" spans="1:4" s="79" customFormat="1" ht="15.75" x14ac:dyDescent="0.25">
      <c r="A27" s="235" t="s">
        <v>460</v>
      </c>
      <c r="B27" s="62"/>
      <c r="C27" s="64"/>
      <c r="D27" s="247"/>
    </row>
    <row r="28" spans="1:4" s="79" customFormat="1" ht="15.75" x14ac:dyDescent="0.25">
      <c r="A28" s="235" t="s">
        <v>461</v>
      </c>
      <c r="B28" s="62"/>
      <c r="C28" s="64"/>
      <c r="D28" s="247"/>
    </row>
    <row r="29" spans="1:4" s="79" customFormat="1" ht="15.75" x14ac:dyDescent="0.25">
      <c r="A29" s="248" t="s">
        <v>462</v>
      </c>
      <c r="B29" s="65"/>
      <c r="C29" s="66"/>
      <c r="D29" s="247"/>
    </row>
    <row r="30" spans="1:4" s="79" customFormat="1" ht="16.5" thickBot="1" x14ac:dyDescent="0.3">
      <c r="A30" s="249"/>
      <c r="B30" s="250"/>
      <c r="C30" s="250"/>
      <c r="D30" s="251"/>
    </row>
    <row r="31" spans="1:4" s="79" customFormat="1" x14ac:dyDescent="0.25">
      <c r="A31" s="67" t="s">
        <v>578</v>
      </c>
    </row>
    <row r="32" spans="1:4" s="79" customFormat="1" x14ac:dyDescent="0.25">
      <c r="A32" s="67" t="s">
        <v>579</v>
      </c>
    </row>
  </sheetData>
  <sheetProtection sheet="1" objects="1" scenarios="1" selectLockedCells="1"/>
  <mergeCells count="18">
    <mergeCell ref="A2:D5"/>
    <mergeCell ref="A6:D6"/>
    <mergeCell ref="B7:D7"/>
    <mergeCell ref="B8:D8"/>
    <mergeCell ref="B9:D9"/>
    <mergeCell ref="B18:D18"/>
    <mergeCell ref="A20:D20"/>
    <mergeCell ref="A30:D30"/>
    <mergeCell ref="B10:D10"/>
    <mergeCell ref="B19:D19"/>
    <mergeCell ref="A21:D21"/>
    <mergeCell ref="B11:D11"/>
    <mergeCell ref="B12:D12"/>
    <mergeCell ref="B13:D13"/>
    <mergeCell ref="B14:D14"/>
    <mergeCell ref="B15:D15"/>
    <mergeCell ref="B16:D16"/>
    <mergeCell ref="B17:D17"/>
  </mergeCells>
  <pageMargins left="0.5" right="0.5" top="0.75" bottom="0.5" header="0.3" footer="0.3"/>
  <pageSetup orientation="landscape" horizontalDpi="4294967293" verticalDpi="0" r:id="rId1"/>
  <headerFooter>
    <oddHeader>&amp;L&amp;"Times New Roman,Regular"FACILITY NAME:
COMPLETION DATE:&amp;C&amp;"Times New Roman,Regular"FACILITY-WIDE SELF ASSESSMENT
483.70(E)&amp;R&amp;"Times New Roman,Regular"&amp;A</oddHeader>
    <oddFooter>&amp;L&amp;G&amp;R&amp;G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4"/>
  <sheetViews>
    <sheetView showGridLines="0" zoomScaleNormal="100" zoomScaleSheetLayoutView="100" workbookViewId="0">
      <selection activeCell="B7" sqref="B7"/>
    </sheetView>
  </sheetViews>
  <sheetFormatPr defaultRowHeight="15" x14ac:dyDescent="0.25"/>
  <cols>
    <col min="1" max="1" width="35.85546875" style="69" bestFit="1" customWidth="1"/>
    <col min="2" max="2" width="9.85546875" style="69" bestFit="1" customWidth="1"/>
    <col min="3" max="3" width="10.140625" style="465" bestFit="1" customWidth="1"/>
    <col min="4" max="4" width="9.85546875" style="69" bestFit="1" customWidth="1"/>
    <col min="5" max="5" width="10.85546875" style="69" bestFit="1" customWidth="1"/>
    <col min="6" max="6" width="28.28515625" style="69" bestFit="1" customWidth="1"/>
    <col min="7" max="7" width="3.85546875" style="69" customWidth="1"/>
    <col min="8" max="8" width="35.7109375" style="69" customWidth="1"/>
    <col min="9" max="9" width="15" style="69" customWidth="1"/>
    <col min="10" max="10" width="14.5703125" style="69" customWidth="1"/>
    <col min="11" max="16384" width="9.140625" style="69"/>
  </cols>
  <sheetData>
    <row r="1" spans="1:18" x14ac:dyDescent="0.25">
      <c r="A1" s="466" t="s">
        <v>625</v>
      </c>
      <c r="B1" s="466"/>
      <c r="C1" s="466"/>
      <c r="D1" s="466"/>
      <c r="E1" s="466"/>
      <c r="F1" s="466"/>
    </row>
    <row r="2" spans="1:18" x14ac:dyDescent="0.25">
      <c r="A2" s="466"/>
      <c r="B2" s="466"/>
      <c r="C2" s="466"/>
      <c r="D2" s="466"/>
      <c r="E2" s="466"/>
      <c r="F2" s="466"/>
    </row>
    <row r="3" spans="1:18" x14ac:dyDescent="0.25">
      <c r="A3" s="466"/>
      <c r="B3" s="466"/>
      <c r="C3" s="466"/>
      <c r="D3" s="466"/>
      <c r="E3" s="466"/>
      <c r="F3" s="466"/>
    </row>
    <row r="4" spans="1:18" x14ac:dyDescent="0.25">
      <c r="A4" s="79"/>
      <c r="B4" s="79"/>
      <c r="C4" s="459"/>
      <c r="D4" s="79"/>
      <c r="E4" s="79"/>
      <c r="F4" s="79"/>
    </row>
    <row r="5" spans="1:18" x14ac:dyDescent="0.25">
      <c r="A5" s="479" t="s">
        <v>237</v>
      </c>
      <c r="B5" s="480"/>
      <c r="C5" s="480"/>
      <c r="D5" s="480"/>
      <c r="E5" s="480"/>
      <c r="F5" s="480"/>
      <c r="H5" s="473" t="s">
        <v>444</v>
      </c>
      <c r="I5" s="473"/>
      <c r="J5" s="473"/>
      <c r="K5" s="473"/>
      <c r="L5" s="473"/>
      <c r="M5" s="473"/>
      <c r="N5" s="473"/>
      <c r="O5" s="473"/>
      <c r="P5" s="473"/>
    </row>
    <row r="6" spans="1:18" ht="47.25" x14ac:dyDescent="0.25">
      <c r="A6" s="467" t="s">
        <v>237</v>
      </c>
      <c r="B6" s="468" t="s">
        <v>317</v>
      </c>
      <c r="C6" s="469" t="s">
        <v>239</v>
      </c>
      <c r="D6" s="467" t="s">
        <v>240</v>
      </c>
      <c r="E6" s="470" t="s">
        <v>241</v>
      </c>
      <c r="F6" s="468" t="s">
        <v>242</v>
      </c>
      <c r="H6" s="475" t="s">
        <v>423</v>
      </c>
      <c r="I6" s="475"/>
      <c r="J6" s="475"/>
      <c r="K6" s="473" t="s">
        <v>448</v>
      </c>
      <c r="L6" s="473"/>
      <c r="M6" s="473"/>
      <c r="N6" s="473"/>
      <c r="O6" s="473"/>
      <c r="P6" s="473"/>
      <c r="Q6" s="79"/>
      <c r="R6" s="79"/>
    </row>
    <row r="7" spans="1:18" ht="15.75" x14ac:dyDescent="0.25">
      <c r="A7" s="460" t="s">
        <v>243</v>
      </c>
      <c r="B7" s="62"/>
      <c r="C7" s="481"/>
      <c r="D7" s="482"/>
      <c r="E7" s="482"/>
      <c r="F7" s="51"/>
      <c r="H7" s="74" t="s">
        <v>418</v>
      </c>
      <c r="I7" s="203"/>
      <c r="J7" s="203"/>
      <c r="K7" s="485"/>
      <c r="L7" s="485"/>
      <c r="M7" s="485"/>
      <c r="N7" s="485"/>
      <c r="O7" s="485"/>
      <c r="P7" s="485"/>
      <c r="Q7" s="79"/>
      <c r="R7" s="79"/>
    </row>
    <row r="8" spans="1:18" ht="15.75" x14ac:dyDescent="0.25">
      <c r="A8" s="460" t="s">
        <v>244</v>
      </c>
      <c r="B8" s="62"/>
      <c r="C8" s="481"/>
      <c r="D8" s="482"/>
      <c r="E8" s="482"/>
      <c r="F8" s="51"/>
      <c r="H8" s="74" t="s">
        <v>422</v>
      </c>
      <c r="I8" s="203"/>
      <c r="J8" s="203"/>
      <c r="K8" s="485"/>
      <c r="L8" s="485"/>
      <c r="M8" s="485"/>
      <c r="N8" s="485"/>
      <c r="O8" s="485"/>
      <c r="P8" s="485"/>
      <c r="Q8" s="79"/>
      <c r="R8" s="79"/>
    </row>
    <row r="9" spans="1:18" ht="15.75" x14ac:dyDescent="0.25">
      <c r="A9" s="460" t="s">
        <v>245</v>
      </c>
      <c r="B9" s="62"/>
      <c r="C9" s="481"/>
      <c r="D9" s="482"/>
      <c r="E9" s="482"/>
      <c r="F9" s="51"/>
      <c r="H9" s="486"/>
      <c r="I9" s="487"/>
      <c r="J9" s="488"/>
      <c r="K9" s="485"/>
      <c r="L9" s="485"/>
      <c r="M9" s="485"/>
      <c r="N9" s="485"/>
      <c r="O9" s="485"/>
      <c r="P9" s="485"/>
      <c r="Q9" s="79"/>
      <c r="R9" s="79"/>
    </row>
    <row r="10" spans="1:18" ht="15.75" x14ac:dyDescent="0.25">
      <c r="A10" s="460" t="s">
        <v>246</v>
      </c>
      <c r="B10" s="62"/>
      <c r="C10" s="481"/>
      <c r="D10" s="482"/>
      <c r="E10" s="482"/>
      <c r="F10" s="51"/>
      <c r="H10" s="74" t="s">
        <v>419</v>
      </c>
      <c r="I10" s="203"/>
      <c r="J10" s="203"/>
      <c r="K10" s="485"/>
      <c r="L10" s="485"/>
      <c r="M10" s="485"/>
      <c r="N10" s="485"/>
      <c r="O10" s="485"/>
      <c r="P10" s="485"/>
      <c r="Q10" s="79"/>
      <c r="R10" s="79"/>
    </row>
    <row r="11" spans="1:18" ht="15.75" x14ac:dyDescent="0.25">
      <c r="A11" s="460" t="s">
        <v>247</v>
      </c>
      <c r="B11" s="62"/>
      <c r="C11" s="481"/>
      <c r="D11" s="482"/>
      <c r="E11" s="482"/>
      <c r="F11" s="51"/>
      <c r="H11" s="74" t="s">
        <v>420</v>
      </c>
      <c r="I11" s="203"/>
      <c r="J11" s="203"/>
      <c r="K11" s="485"/>
      <c r="L11" s="485"/>
      <c r="M11" s="485"/>
      <c r="N11" s="485"/>
      <c r="O11" s="485"/>
      <c r="P11" s="485"/>
      <c r="Q11" s="79"/>
      <c r="R11" s="79"/>
    </row>
    <row r="12" spans="1:18" ht="15.75" x14ac:dyDescent="0.25">
      <c r="A12" s="460" t="s">
        <v>248</v>
      </c>
      <c r="B12" s="62"/>
      <c r="C12" s="481"/>
      <c r="D12" s="482"/>
      <c r="E12" s="482"/>
      <c r="F12" s="51"/>
      <c r="H12" s="486"/>
      <c r="I12" s="487"/>
      <c r="J12" s="488"/>
      <c r="K12" s="485"/>
      <c r="L12" s="485"/>
      <c r="M12" s="485"/>
      <c r="N12" s="485"/>
      <c r="O12" s="485"/>
      <c r="P12" s="485"/>
      <c r="Q12" s="79"/>
      <c r="R12" s="79"/>
    </row>
    <row r="13" spans="1:18" ht="15.75" x14ac:dyDescent="0.25">
      <c r="A13" s="460" t="s">
        <v>249</v>
      </c>
      <c r="B13" s="62"/>
      <c r="C13" s="481"/>
      <c r="D13" s="482"/>
      <c r="E13" s="482"/>
      <c r="F13" s="51"/>
      <c r="H13" s="74" t="s">
        <v>421</v>
      </c>
      <c r="I13" s="203"/>
      <c r="J13" s="203"/>
      <c r="K13" s="485"/>
      <c r="L13" s="485"/>
      <c r="M13" s="485"/>
      <c r="N13" s="485"/>
      <c r="O13" s="485"/>
      <c r="P13" s="485"/>
      <c r="Q13" s="79"/>
      <c r="R13" s="79"/>
    </row>
    <row r="14" spans="1:18" ht="15.75" x14ac:dyDescent="0.25">
      <c r="A14" s="460" t="s">
        <v>286</v>
      </c>
      <c r="B14" s="62"/>
      <c r="C14" s="481"/>
      <c r="D14" s="482"/>
      <c r="E14" s="482"/>
      <c r="F14" s="51"/>
      <c r="H14" s="461" t="s">
        <v>424</v>
      </c>
      <c r="I14" s="203"/>
      <c r="J14" s="203"/>
      <c r="K14" s="485"/>
      <c r="L14" s="485"/>
      <c r="M14" s="485"/>
      <c r="N14" s="485"/>
      <c r="O14" s="485"/>
      <c r="P14" s="485"/>
      <c r="Q14" s="79"/>
      <c r="R14" s="79"/>
    </row>
    <row r="15" spans="1:18" ht="15.75" x14ac:dyDescent="0.25">
      <c r="A15" s="479" t="s">
        <v>250</v>
      </c>
      <c r="B15" s="479"/>
      <c r="C15" s="479"/>
      <c r="D15" s="479"/>
      <c r="E15" s="479"/>
      <c r="F15" s="479"/>
      <c r="H15" s="474" t="s">
        <v>445</v>
      </c>
      <c r="I15" s="474"/>
      <c r="J15" s="474"/>
      <c r="K15" s="474"/>
      <c r="L15" s="474"/>
      <c r="M15" s="474"/>
      <c r="N15" s="474"/>
      <c r="O15" s="474"/>
      <c r="P15" s="474"/>
      <c r="Q15" s="79"/>
      <c r="R15" s="79"/>
    </row>
    <row r="16" spans="1:18" ht="47.25" x14ac:dyDescent="0.25">
      <c r="A16" s="350" t="s">
        <v>250</v>
      </c>
      <c r="B16" s="468" t="s">
        <v>317</v>
      </c>
      <c r="C16" s="469" t="s">
        <v>239</v>
      </c>
      <c r="D16" s="467" t="s">
        <v>240</v>
      </c>
      <c r="E16" s="470" t="s">
        <v>241</v>
      </c>
      <c r="F16" s="468" t="s">
        <v>242</v>
      </c>
      <c r="H16" s="350" t="s">
        <v>587</v>
      </c>
      <c r="I16" s="227" t="s">
        <v>425</v>
      </c>
      <c r="J16" s="227" t="s">
        <v>426</v>
      </c>
      <c r="K16" s="473" t="s">
        <v>448</v>
      </c>
      <c r="L16" s="473"/>
      <c r="M16" s="473"/>
      <c r="N16" s="473"/>
      <c r="O16" s="473"/>
      <c r="P16" s="473"/>
      <c r="Q16" s="79"/>
      <c r="R16" s="79"/>
    </row>
    <row r="17" spans="1:18" ht="15.75" x14ac:dyDescent="0.25">
      <c r="A17" s="74" t="s">
        <v>251</v>
      </c>
      <c r="B17" s="62"/>
      <c r="C17" s="481"/>
      <c r="D17" s="60"/>
      <c r="E17" s="60"/>
      <c r="F17" s="483"/>
      <c r="H17" s="474" t="s">
        <v>430</v>
      </c>
      <c r="I17" s="474"/>
      <c r="J17" s="474"/>
      <c r="K17" s="485"/>
      <c r="L17" s="485"/>
      <c r="M17" s="485"/>
      <c r="N17" s="485"/>
      <c r="O17" s="485"/>
      <c r="P17" s="485"/>
      <c r="Q17" s="79"/>
      <c r="R17" s="79"/>
    </row>
    <row r="18" spans="1:18" ht="15.75" x14ac:dyDescent="0.25">
      <c r="A18" s="74" t="s">
        <v>252</v>
      </c>
      <c r="B18" s="62"/>
      <c r="C18" s="481"/>
      <c r="D18" s="60"/>
      <c r="E18" s="60"/>
      <c r="F18" s="483"/>
      <c r="H18" s="74" t="s">
        <v>429</v>
      </c>
      <c r="I18" s="203"/>
      <c r="J18" s="203"/>
      <c r="K18" s="485"/>
      <c r="L18" s="485"/>
      <c r="M18" s="485"/>
      <c r="N18" s="485"/>
      <c r="O18" s="485"/>
      <c r="P18" s="485"/>
      <c r="Q18" s="79"/>
      <c r="R18" s="79"/>
    </row>
    <row r="19" spans="1:18" ht="15.75" x14ac:dyDescent="0.25">
      <c r="A19" s="74" t="s">
        <v>253</v>
      </c>
      <c r="B19" s="62"/>
      <c r="C19" s="481"/>
      <c r="D19" s="60"/>
      <c r="E19" s="60"/>
      <c r="F19" s="483"/>
      <c r="H19" s="74" t="s">
        <v>428</v>
      </c>
      <c r="I19" s="203"/>
      <c r="J19" s="203"/>
      <c r="K19" s="485"/>
      <c r="L19" s="485"/>
      <c r="M19" s="485"/>
      <c r="N19" s="485"/>
      <c r="O19" s="485"/>
      <c r="P19" s="485"/>
      <c r="Q19" s="79"/>
      <c r="R19" s="79"/>
    </row>
    <row r="20" spans="1:18" ht="15.75" x14ac:dyDescent="0.25">
      <c r="A20" s="74" t="s">
        <v>254</v>
      </c>
      <c r="B20" s="62"/>
      <c r="C20" s="481"/>
      <c r="D20" s="60"/>
      <c r="E20" s="60"/>
      <c r="F20" s="483"/>
      <c r="H20" s="74" t="s">
        <v>427</v>
      </c>
      <c r="I20" s="203"/>
      <c r="J20" s="203"/>
      <c r="K20" s="485"/>
      <c r="L20" s="485"/>
      <c r="M20" s="485"/>
      <c r="N20" s="485"/>
      <c r="O20" s="485"/>
      <c r="P20" s="485"/>
      <c r="Q20" s="79"/>
      <c r="R20" s="79"/>
    </row>
    <row r="21" spans="1:18" ht="15.75" x14ac:dyDescent="0.25">
      <c r="A21" s="74" t="s">
        <v>255</v>
      </c>
      <c r="B21" s="62"/>
      <c r="C21" s="481"/>
      <c r="D21" s="60"/>
      <c r="E21" s="60"/>
      <c r="F21" s="483"/>
      <c r="H21" s="472" t="s">
        <v>439</v>
      </c>
      <c r="I21" s="81">
        <f>SUM(I18,I19,I20)</f>
        <v>0</v>
      </c>
      <c r="J21" s="81">
        <f>SUM(J18,J19,J20)</f>
        <v>0</v>
      </c>
      <c r="K21" s="485"/>
      <c r="L21" s="485"/>
      <c r="M21" s="485"/>
      <c r="N21" s="485"/>
      <c r="O21" s="485"/>
      <c r="P21" s="485"/>
      <c r="Q21" s="79"/>
      <c r="R21" s="79"/>
    </row>
    <row r="22" spans="1:18" ht="15.75" x14ac:dyDescent="0.25">
      <c r="A22" s="74" t="s">
        <v>256</v>
      </c>
      <c r="B22" s="62"/>
      <c r="C22" s="481"/>
      <c r="D22" s="60"/>
      <c r="E22" s="60"/>
      <c r="F22" s="483"/>
      <c r="H22" s="474" t="s">
        <v>433</v>
      </c>
      <c r="I22" s="474"/>
      <c r="J22" s="474"/>
      <c r="K22" s="485"/>
      <c r="L22" s="485"/>
      <c r="M22" s="485"/>
      <c r="N22" s="485"/>
      <c r="O22" s="485"/>
      <c r="P22" s="485"/>
      <c r="Q22" s="79"/>
      <c r="R22" s="79"/>
    </row>
    <row r="23" spans="1:18" ht="15.75" x14ac:dyDescent="0.25">
      <c r="A23" s="74" t="s">
        <v>257</v>
      </c>
      <c r="B23" s="62"/>
      <c r="C23" s="481"/>
      <c r="D23" s="60"/>
      <c r="E23" s="60"/>
      <c r="F23" s="483"/>
      <c r="H23" s="74" t="s">
        <v>431</v>
      </c>
      <c r="I23" s="203"/>
      <c r="J23" s="203"/>
      <c r="K23" s="485"/>
      <c r="L23" s="485"/>
      <c r="M23" s="485"/>
      <c r="N23" s="485"/>
      <c r="O23" s="485"/>
      <c r="P23" s="485"/>
      <c r="Q23" s="79"/>
      <c r="R23" s="79"/>
    </row>
    <row r="24" spans="1:18" ht="15.75" x14ac:dyDescent="0.25">
      <c r="A24" s="74" t="s">
        <v>258</v>
      </c>
      <c r="B24" s="62"/>
      <c r="C24" s="481"/>
      <c r="D24" s="60"/>
      <c r="E24" s="60"/>
      <c r="F24" s="483"/>
      <c r="H24" s="74" t="s">
        <v>432</v>
      </c>
      <c r="I24" s="203"/>
      <c r="J24" s="203"/>
      <c r="K24" s="485"/>
      <c r="L24" s="485"/>
      <c r="M24" s="485"/>
      <c r="N24" s="485"/>
      <c r="O24" s="485"/>
      <c r="P24" s="485"/>
      <c r="Q24" s="79"/>
      <c r="R24" s="79"/>
    </row>
    <row r="25" spans="1:18" ht="15.75" x14ac:dyDescent="0.25">
      <c r="A25" s="74" t="s">
        <v>259</v>
      </c>
      <c r="B25" s="62"/>
      <c r="C25" s="481"/>
      <c r="D25" s="60"/>
      <c r="E25" s="60"/>
      <c r="F25" s="483"/>
      <c r="H25" s="74" t="s">
        <v>434</v>
      </c>
      <c r="I25" s="203"/>
      <c r="J25" s="203"/>
      <c r="K25" s="485"/>
      <c r="L25" s="485"/>
      <c r="M25" s="485"/>
      <c r="N25" s="485"/>
      <c r="O25" s="485"/>
      <c r="P25" s="485"/>
      <c r="Q25" s="79"/>
      <c r="R25" s="79"/>
    </row>
    <row r="26" spans="1:18" ht="15.75" x14ac:dyDescent="0.25">
      <c r="A26" s="74" t="s">
        <v>260</v>
      </c>
      <c r="B26" s="62"/>
      <c r="C26" s="481"/>
      <c r="D26" s="60"/>
      <c r="E26" s="60"/>
      <c r="F26" s="483"/>
      <c r="H26" s="74" t="s">
        <v>435</v>
      </c>
      <c r="I26" s="203"/>
      <c r="J26" s="203"/>
      <c r="K26" s="485"/>
      <c r="L26" s="485"/>
      <c r="M26" s="485"/>
      <c r="N26" s="485"/>
      <c r="O26" s="485"/>
      <c r="P26" s="485"/>
      <c r="Q26" s="79"/>
      <c r="R26" s="79"/>
    </row>
    <row r="27" spans="1:18" ht="15.75" x14ac:dyDescent="0.25">
      <c r="A27" s="74" t="s">
        <v>261</v>
      </c>
      <c r="B27" s="62"/>
      <c r="C27" s="481"/>
      <c r="D27" s="60"/>
      <c r="E27" s="60"/>
      <c r="F27" s="483"/>
      <c r="H27" s="74" t="s">
        <v>437</v>
      </c>
      <c r="I27" s="203"/>
      <c r="J27" s="203"/>
      <c r="K27" s="485"/>
      <c r="L27" s="485"/>
      <c r="M27" s="485"/>
      <c r="N27" s="485"/>
      <c r="O27" s="485"/>
      <c r="P27" s="485"/>
      <c r="Q27" s="79"/>
      <c r="R27" s="79"/>
    </row>
    <row r="28" spans="1:18" ht="15.75" x14ac:dyDescent="0.25">
      <c r="A28" s="74" t="s">
        <v>262</v>
      </c>
      <c r="B28" s="62"/>
      <c r="C28" s="481"/>
      <c r="D28" s="60"/>
      <c r="E28" s="60"/>
      <c r="F28" s="483"/>
      <c r="H28" s="74" t="s">
        <v>436</v>
      </c>
      <c r="I28" s="203"/>
      <c r="J28" s="203"/>
      <c r="K28" s="485"/>
      <c r="L28" s="485"/>
      <c r="M28" s="485"/>
      <c r="N28" s="485"/>
      <c r="O28" s="485"/>
      <c r="P28" s="485"/>
      <c r="Q28" s="79"/>
      <c r="R28" s="79"/>
    </row>
    <row r="29" spans="1:18" ht="15.75" x14ac:dyDescent="0.25">
      <c r="A29" s="74" t="s">
        <v>263</v>
      </c>
      <c r="B29" s="62"/>
      <c r="C29" s="481"/>
      <c r="D29" s="60"/>
      <c r="E29" s="60"/>
      <c r="F29" s="483"/>
      <c r="H29" s="74" t="s">
        <v>438</v>
      </c>
      <c r="I29" s="203"/>
      <c r="J29" s="203"/>
      <c r="K29" s="485"/>
      <c r="L29" s="485"/>
      <c r="M29" s="485"/>
      <c r="N29" s="485"/>
      <c r="O29" s="485"/>
      <c r="P29" s="485"/>
      <c r="Q29" s="79"/>
      <c r="R29" s="79"/>
    </row>
    <row r="30" spans="1:18" ht="15.75" x14ac:dyDescent="0.25">
      <c r="A30" s="74" t="s">
        <v>264</v>
      </c>
      <c r="B30" s="62"/>
      <c r="C30" s="481"/>
      <c r="D30" s="60"/>
      <c r="E30" s="60"/>
      <c r="F30" s="483"/>
      <c r="H30" s="472" t="s">
        <v>439</v>
      </c>
      <c r="I30" s="81">
        <f>SUM(I23:I29)</f>
        <v>0</v>
      </c>
      <c r="J30" s="81">
        <f>SUM(J23:J29)</f>
        <v>0</v>
      </c>
      <c r="K30" s="485"/>
      <c r="L30" s="485"/>
      <c r="M30" s="485"/>
      <c r="N30" s="485"/>
      <c r="O30" s="485"/>
      <c r="P30" s="485"/>
      <c r="Q30" s="79"/>
      <c r="R30" s="79"/>
    </row>
    <row r="31" spans="1:18" ht="15.75" x14ac:dyDescent="0.25">
      <c r="A31" s="74" t="s">
        <v>265</v>
      </c>
      <c r="B31" s="62"/>
      <c r="C31" s="481"/>
      <c r="D31" s="60"/>
      <c r="E31" s="60"/>
      <c r="F31" s="483"/>
      <c r="H31" s="224" t="s">
        <v>440</v>
      </c>
      <c r="I31" s="225"/>
      <c r="J31" s="226"/>
      <c r="K31" s="485"/>
      <c r="L31" s="485"/>
      <c r="M31" s="485"/>
      <c r="N31" s="485"/>
      <c r="O31" s="485"/>
      <c r="P31" s="485"/>
      <c r="Q31" s="79"/>
      <c r="R31" s="79"/>
    </row>
    <row r="32" spans="1:18" ht="15.75" x14ac:dyDescent="0.25">
      <c r="A32" s="74" t="s">
        <v>266</v>
      </c>
      <c r="B32" s="62"/>
      <c r="C32" s="481"/>
      <c r="D32" s="60"/>
      <c r="E32" s="60"/>
      <c r="F32" s="483"/>
      <c r="H32" s="74" t="s">
        <v>431</v>
      </c>
      <c r="I32" s="203"/>
      <c r="J32" s="203"/>
      <c r="K32" s="485"/>
      <c r="L32" s="485"/>
      <c r="M32" s="485"/>
      <c r="N32" s="485"/>
      <c r="O32" s="485"/>
      <c r="P32" s="485"/>
      <c r="Q32" s="79"/>
      <c r="R32" s="79"/>
    </row>
    <row r="33" spans="1:18" ht="15.75" x14ac:dyDescent="0.25">
      <c r="A33" s="74" t="s">
        <v>267</v>
      </c>
      <c r="B33" s="62"/>
      <c r="C33" s="481"/>
      <c r="D33" s="60"/>
      <c r="E33" s="60"/>
      <c r="F33" s="483"/>
      <c r="H33" s="74" t="s">
        <v>432</v>
      </c>
      <c r="I33" s="203"/>
      <c r="J33" s="203"/>
      <c r="K33" s="485"/>
      <c r="L33" s="485"/>
      <c r="M33" s="485"/>
      <c r="N33" s="485"/>
      <c r="O33" s="485"/>
      <c r="P33" s="485"/>
      <c r="Q33" s="79"/>
      <c r="R33" s="79"/>
    </row>
    <row r="34" spans="1:18" ht="15.75" x14ac:dyDescent="0.25">
      <c r="A34" s="74" t="s">
        <v>268</v>
      </c>
      <c r="B34" s="62"/>
      <c r="C34" s="481"/>
      <c r="D34" s="60"/>
      <c r="E34" s="60"/>
      <c r="F34" s="483"/>
      <c r="H34" s="74" t="s">
        <v>434</v>
      </c>
      <c r="I34" s="203"/>
      <c r="J34" s="203"/>
      <c r="K34" s="485"/>
      <c r="L34" s="485"/>
      <c r="M34" s="485"/>
      <c r="N34" s="485"/>
      <c r="O34" s="485"/>
      <c r="P34" s="485"/>
      <c r="Q34" s="79"/>
      <c r="R34" s="79"/>
    </row>
    <row r="35" spans="1:18" ht="15.75" x14ac:dyDescent="0.25">
      <c r="A35" s="74" t="s">
        <v>269</v>
      </c>
      <c r="B35" s="62"/>
      <c r="C35" s="481"/>
      <c r="D35" s="60"/>
      <c r="E35" s="60"/>
      <c r="F35" s="483"/>
      <c r="H35" s="74" t="s">
        <v>435</v>
      </c>
      <c r="I35" s="203"/>
      <c r="J35" s="203"/>
      <c r="K35" s="485"/>
      <c r="L35" s="485"/>
      <c r="M35" s="485"/>
      <c r="N35" s="485"/>
      <c r="O35" s="485"/>
      <c r="P35" s="485"/>
      <c r="Q35" s="79"/>
      <c r="R35" s="79"/>
    </row>
    <row r="36" spans="1:18" ht="15.75" x14ac:dyDescent="0.25">
      <c r="A36" s="74" t="s">
        <v>270</v>
      </c>
      <c r="B36" s="62"/>
      <c r="C36" s="481"/>
      <c r="D36" s="60"/>
      <c r="E36" s="60"/>
      <c r="F36" s="483"/>
      <c r="H36" s="74" t="s">
        <v>437</v>
      </c>
      <c r="I36" s="203"/>
      <c r="J36" s="203"/>
      <c r="K36" s="485"/>
      <c r="L36" s="485"/>
      <c r="M36" s="485"/>
      <c r="N36" s="485"/>
      <c r="O36" s="485"/>
      <c r="P36" s="485"/>
      <c r="Q36" s="79"/>
      <c r="R36" s="79"/>
    </row>
    <row r="37" spans="1:18" ht="15.75" x14ac:dyDescent="0.25">
      <c r="A37" s="74" t="s">
        <v>271</v>
      </c>
      <c r="B37" s="62"/>
      <c r="C37" s="481"/>
      <c r="D37" s="60"/>
      <c r="E37" s="60"/>
      <c r="F37" s="483"/>
      <c r="H37" s="74" t="s">
        <v>436</v>
      </c>
      <c r="I37" s="203"/>
      <c r="J37" s="203"/>
      <c r="K37" s="485"/>
      <c r="L37" s="485"/>
      <c r="M37" s="485"/>
      <c r="N37" s="485"/>
      <c r="O37" s="485"/>
      <c r="P37" s="485"/>
      <c r="Q37" s="79"/>
      <c r="R37" s="79"/>
    </row>
    <row r="38" spans="1:18" ht="15.75" x14ac:dyDescent="0.25">
      <c r="A38" s="74" t="s">
        <v>272</v>
      </c>
      <c r="B38" s="62"/>
      <c r="C38" s="481"/>
      <c r="D38" s="60"/>
      <c r="E38" s="60"/>
      <c r="F38" s="483"/>
      <c r="H38" s="74" t="s">
        <v>438</v>
      </c>
      <c r="I38" s="203"/>
      <c r="J38" s="203"/>
      <c r="K38" s="485"/>
      <c r="L38" s="485"/>
      <c r="M38" s="485"/>
      <c r="N38" s="485"/>
      <c r="O38" s="485"/>
      <c r="P38" s="485"/>
      <c r="Q38" s="79"/>
      <c r="R38" s="79"/>
    </row>
    <row r="39" spans="1:18" ht="15.75" x14ac:dyDescent="0.25">
      <c r="A39" s="74" t="s">
        <v>273</v>
      </c>
      <c r="B39" s="62"/>
      <c r="C39" s="481"/>
      <c r="D39" s="60"/>
      <c r="E39" s="60"/>
      <c r="F39" s="483"/>
      <c r="H39" s="472" t="s">
        <v>439</v>
      </c>
      <c r="I39" s="81">
        <f>SUM(I32:I38)</f>
        <v>0</v>
      </c>
      <c r="J39" s="81">
        <f>SUM(J32:J38)</f>
        <v>0</v>
      </c>
      <c r="K39" s="485"/>
      <c r="L39" s="485"/>
      <c r="M39" s="485"/>
      <c r="N39" s="485"/>
      <c r="O39" s="485"/>
      <c r="P39" s="485"/>
      <c r="Q39" s="79"/>
      <c r="R39" s="79"/>
    </row>
    <row r="40" spans="1:18" ht="15.75" x14ac:dyDescent="0.25">
      <c r="A40" s="74" t="s">
        <v>274</v>
      </c>
      <c r="B40" s="62"/>
      <c r="C40" s="481"/>
      <c r="D40" s="60"/>
      <c r="E40" s="60"/>
      <c r="F40" s="483"/>
      <c r="H40" s="224" t="s">
        <v>441</v>
      </c>
      <c r="I40" s="225"/>
      <c r="J40" s="226"/>
      <c r="K40" s="485"/>
      <c r="L40" s="485"/>
      <c r="M40" s="485"/>
      <c r="N40" s="485"/>
      <c r="O40" s="485"/>
      <c r="P40" s="485"/>
      <c r="Q40" s="79"/>
      <c r="R40" s="79"/>
    </row>
    <row r="41" spans="1:18" ht="15.75" x14ac:dyDescent="0.25">
      <c r="A41" s="74" t="s">
        <v>275</v>
      </c>
      <c r="B41" s="62"/>
      <c r="C41" s="481"/>
      <c r="D41" s="60"/>
      <c r="E41" s="60"/>
      <c r="F41" s="483"/>
      <c r="H41" s="74" t="s">
        <v>442</v>
      </c>
      <c r="I41" s="203"/>
      <c r="J41" s="203"/>
      <c r="K41" s="485"/>
      <c r="L41" s="485"/>
      <c r="M41" s="485"/>
      <c r="N41" s="485"/>
      <c r="O41" s="485"/>
      <c r="P41" s="485"/>
      <c r="Q41" s="79"/>
      <c r="R41" s="79"/>
    </row>
    <row r="42" spans="1:18" ht="15.75" x14ac:dyDescent="0.25">
      <c r="A42" s="74" t="s">
        <v>276</v>
      </c>
      <c r="B42" s="62"/>
      <c r="C42" s="481"/>
      <c r="D42" s="60"/>
      <c r="E42" s="60"/>
      <c r="F42" s="483"/>
      <c r="H42" s="74" t="s">
        <v>443</v>
      </c>
      <c r="I42" s="203"/>
      <c r="J42" s="203"/>
      <c r="K42" s="485"/>
      <c r="L42" s="485"/>
      <c r="M42" s="485"/>
      <c r="N42" s="485"/>
      <c r="O42" s="485"/>
      <c r="P42" s="485"/>
      <c r="Q42" s="79"/>
      <c r="R42" s="79"/>
    </row>
    <row r="43" spans="1:18" ht="15.75" x14ac:dyDescent="0.25">
      <c r="A43" s="74" t="s">
        <v>277</v>
      </c>
      <c r="B43" s="62"/>
      <c r="C43" s="481"/>
      <c r="D43" s="60"/>
      <c r="E43" s="60"/>
      <c r="F43" s="483"/>
      <c r="H43" s="54"/>
      <c r="I43" s="203"/>
      <c r="J43" s="203"/>
      <c r="K43" s="485"/>
      <c r="L43" s="485"/>
      <c r="M43" s="485"/>
      <c r="N43" s="485"/>
      <c r="O43" s="485"/>
      <c r="P43" s="485"/>
      <c r="Q43" s="79"/>
      <c r="R43" s="79"/>
    </row>
    <row r="44" spans="1:18" ht="15.75" x14ac:dyDescent="0.25">
      <c r="A44" s="74" t="s">
        <v>212</v>
      </c>
      <c r="B44" s="62"/>
      <c r="C44" s="481"/>
      <c r="D44" s="60"/>
      <c r="E44" s="60"/>
      <c r="F44" s="483"/>
      <c r="H44" s="54"/>
      <c r="I44" s="203"/>
      <c r="J44" s="203"/>
      <c r="K44" s="485"/>
      <c r="L44" s="485"/>
      <c r="M44" s="485"/>
      <c r="N44" s="485"/>
      <c r="O44" s="485"/>
      <c r="P44" s="485"/>
      <c r="Q44" s="79"/>
      <c r="R44" s="79"/>
    </row>
    <row r="45" spans="1:18" ht="15.75" x14ac:dyDescent="0.25">
      <c r="A45" s="479" t="s">
        <v>278</v>
      </c>
      <c r="B45" s="479"/>
      <c r="C45" s="479"/>
      <c r="D45" s="479"/>
      <c r="E45" s="479"/>
      <c r="F45" s="479"/>
      <c r="H45" s="472" t="s">
        <v>439</v>
      </c>
      <c r="I45" s="81">
        <f>SUM(I41:I44)</f>
        <v>0</v>
      </c>
      <c r="J45" s="81">
        <f>SUM(J41:J44)</f>
        <v>0</v>
      </c>
      <c r="K45" s="485"/>
      <c r="L45" s="485"/>
      <c r="M45" s="485"/>
      <c r="N45" s="485"/>
      <c r="O45" s="485"/>
      <c r="P45" s="485"/>
      <c r="Q45" s="79"/>
      <c r="R45" s="79"/>
    </row>
    <row r="46" spans="1:18" ht="47.25" x14ac:dyDescent="0.25">
      <c r="A46" s="350" t="s">
        <v>278</v>
      </c>
      <c r="B46" s="468" t="s">
        <v>238</v>
      </c>
      <c r="C46" s="471" t="s">
        <v>239</v>
      </c>
      <c r="D46" s="470" t="s">
        <v>240</v>
      </c>
      <c r="E46" s="470" t="s">
        <v>241</v>
      </c>
      <c r="F46" s="468" t="s">
        <v>242</v>
      </c>
      <c r="H46" s="476" t="s">
        <v>446</v>
      </c>
      <c r="I46" s="477"/>
      <c r="J46" s="478"/>
      <c r="K46" s="485"/>
      <c r="L46" s="485"/>
      <c r="M46" s="485"/>
      <c r="N46" s="485"/>
      <c r="O46" s="485"/>
      <c r="P46" s="485"/>
      <c r="Q46" s="79"/>
      <c r="R46" s="79"/>
    </row>
    <row r="47" spans="1:18" ht="15.75" x14ac:dyDescent="0.25">
      <c r="A47" s="74" t="s">
        <v>279</v>
      </c>
      <c r="B47" s="62"/>
      <c r="C47" s="481"/>
      <c r="D47" s="60"/>
      <c r="E47" s="60"/>
      <c r="F47" s="60"/>
      <c r="H47" s="489"/>
      <c r="I47" s="489"/>
      <c r="J47" s="489"/>
      <c r="K47" s="489"/>
      <c r="L47" s="489"/>
      <c r="M47" s="489"/>
      <c r="N47" s="489"/>
      <c r="O47" s="489"/>
      <c r="P47" s="489"/>
      <c r="Q47" s="79"/>
      <c r="R47" s="79"/>
    </row>
    <row r="48" spans="1:18" ht="15.75" x14ac:dyDescent="0.25">
      <c r="A48" s="74" t="s">
        <v>280</v>
      </c>
      <c r="B48" s="62"/>
      <c r="C48" s="481"/>
      <c r="D48" s="60"/>
      <c r="E48" s="60"/>
      <c r="F48" s="60"/>
      <c r="H48" s="489"/>
      <c r="I48" s="489"/>
      <c r="J48" s="489"/>
      <c r="K48" s="489"/>
      <c r="L48" s="489"/>
      <c r="M48" s="489"/>
      <c r="N48" s="489"/>
      <c r="O48" s="489"/>
      <c r="P48" s="489"/>
      <c r="Q48" s="83"/>
      <c r="R48" s="79"/>
    </row>
    <row r="49" spans="1:18" ht="15.75" x14ac:dyDescent="0.25">
      <c r="A49" s="74" t="s">
        <v>281</v>
      </c>
      <c r="B49" s="62"/>
      <c r="C49" s="481"/>
      <c r="D49" s="60"/>
      <c r="E49" s="60"/>
      <c r="F49" s="60"/>
      <c r="H49" s="490"/>
      <c r="I49" s="490"/>
      <c r="J49" s="490"/>
      <c r="K49" s="490"/>
      <c r="L49" s="490"/>
      <c r="M49" s="490"/>
      <c r="N49" s="490"/>
      <c r="O49" s="490"/>
      <c r="P49" s="490"/>
      <c r="Q49" s="83"/>
      <c r="R49" s="79"/>
    </row>
    <row r="50" spans="1:18" ht="15.75" x14ac:dyDescent="0.25">
      <c r="A50" s="74" t="s">
        <v>282</v>
      </c>
      <c r="B50" s="62"/>
      <c r="C50" s="481"/>
      <c r="D50" s="60"/>
      <c r="E50" s="60"/>
      <c r="F50" s="60"/>
      <c r="H50" s="490"/>
      <c r="I50" s="490"/>
      <c r="J50" s="490"/>
      <c r="K50" s="490"/>
      <c r="L50" s="490"/>
      <c r="M50" s="490"/>
      <c r="N50" s="490"/>
      <c r="O50" s="490"/>
      <c r="P50" s="490"/>
      <c r="Q50" s="83"/>
      <c r="R50" s="79"/>
    </row>
    <row r="51" spans="1:18" ht="15.75" x14ac:dyDescent="0.25">
      <c r="A51" s="74" t="s">
        <v>283</v>
      </c>
      <c r="B51" s="62"/>
      <c r="C51" s="481"/>
      <c r="D51" s="60"/>
      <c r="E51" s="60"/>
      <c r="F51" s="60"/>
      <c r="H51" s="490"/>
      <c r="I51" s="490"/>
      <c r="J51" s="490"/>
      <c r="K51" s="490"/>
      <c r="L51" s="490"/>
      <c r="M51" s="490"/>
      <c r="N51" s="490"/>
      <c r="O51" s="490"/>
      <c r="P51" s="490"/>
      <c r="Q51" s="83"/>
      <c r="R51" s="79"/>
    </row>
    <row r="52" spans="1:18" ht="15.75" x14ac:dyDescent="0.25">
      <c r="A52" s="74" t="s">
        <v>284</v>
      </c>
      <c r="B52" s="62"/>
      <c r="C52" s="481"/>
      <c r="D52" s="60"/>
      <c r="E52" s="60"/>
      <c r="F52" s="60"/>
      <c r="H52" s="490"/>
      <c r="I52" s="490"/>
      <c r="J52" s="490"/>
      <c r="K52" s="490"/>
      <c r="L52" s="490"/>
      <c r="M52" s="490"/>
      <c r="N52" s="490"/>
      <c r="O52" s="490"/>
      <c r="P52" s="490"/>
      <c r="Q52" s="83"/>
      <c r="R52" s="79"/>
    </row>
    <row r="53" spans="1:18" ht="15.75" x14ac:dyDescent="0.25">
      <c r="A53" s="74" t="s">
        <v>285</v>
      </c>
      <c r="B53" s="62"/>
      <c r="C53" s="481"/>
      <c r="D53" s="60"/>
      <c r="E53" s="60"/>
      <c r="F53" s="60"/>
      <c r="H53" s="490"/>
      <c r="I53" s="490"/>
      <c r="J53" s="490"/>
      <c r="K53" s="490"/>
      <c r="L53" s="490"/>
      <c r="M53" s="490"/>
      <c r="N53" s="490"/>
      <c r="O53" s="490"/>
      <c r="P53" s="490"/>
      <c r="Q53" s="83"/>
      <c r="R53" s="79"/>
    </row>
    <row r="54" spans="1:18" ht="15.75" x14ac:dyDescent="0.25">
      <c r="A54" s="74" t="s">
        <v>286</v>
      </c>
      <c r="B54" s="62"/>
      <c r="C54" s="481"/>
      <c r="D54" s="62"/>
      <c r="E54" s="62"/>
      <c r="F54" s="60"/>
      <c r="H54" s="490"/>
      <c r="I54" s="490"/>
      <c r="J54" s="490"/>
      <c r="K54" s="490"/>
      <c r="L54" s="490"/>
      <c r="M54" s="490"/>
      <c r="N54" s="490"/>
      <c r="O54" s="490"/>
      <c r="P54" s="490"/>
      <c r="Q54" s="83"/>
      <c r="R54" s="79"/>
    </row>
    <row r="55" spans="1:18" ht="15.75" x14ac:dyDescent="0.25">
      <c r="A55" s="479" t="s">
        <v>287</v>
      </c>
      <c r="B55" s="479"/>
      <c r="C55" s="479"/>
      <c r="D55" s="479"/>
      <c r="E55" s="479"/>
      <c r="F55" s="479"/>
      <c r="H55" s="463"/>
      <c r="I55" s="145"/>
      <c r="J55" s="145"/>
      <c r="K55" s="145"/>
      <c r="L55" s="145"/>
      <c r="M55" s="145"/>
      <c r="N55" s="145"/>
      <c r="O55" s="145"/>
      <c r="P55" s="145"/>
      <c r="Q55" s="83"/>
      <c r="R55" s="79"/>
    </row>
    <row r="56" spans="1:18" ht="47.25" x14ac:dyDescent="0.25">
      <c r="A56" s="227" t="s">
        <v>287</v>
      </c>
      <c r="B56" s="468" t="s">
        <v>238</v>
      </c>
      <c r="C56" s="471" t="s">
        <v>239</v>
      </c>
      <c r="D56" s="470" t="s">
        <v>240</v>
      </c>
      <c r="E56" s="470" t="s">
        <v>241</v>
      </c>
      <c r="F56" s="468" t="s">
        <v>242</v>
      </c>
      <c r="H56" s="151"/>
      <c r="I56" s="83"/>
      <c r="J56" s="83"/>
      <c r="K56" s="83"/>
      <c r="L56" s="83"/>
      <c r="M56" s="83"/>
      <c r="N56" s="79"/>
      <c r="O56" s="79"/>
      <c r="P56" s="79"/>
      <c r="Q56" s="79"/>
      <c r="R56" s="79"/>
    </row>
    <row r="57" spans="1:18" ht="15.75" x14ac:dyDescent="0.25">
      <c r="A57" s="462" t="s">
        <v>288</v>
      </c>
      <c r="B57" s="62"/>
      <c r="C57" s="481"/>
      <c r="D57" s="482"/>
      <c r="E57" s="482"/>
      <c r="F57" s="51"/>
      <c r="H57" s="151"/>
      <c r="I57" s="83"/>
      <c r="J57" s="83"/>
      <c r="K57" s="83"/>
      <c r="L57" s="83"/>
      <c r="M57" s="83"/>
      <c r="N57" s="79"/>
      <c r="O57" s="79"/>
      <c r="P57" s="79"/>
      <c r="Q57" s="79"/>
      <c r="R57" s="79"/>
    </row>
    <row r="58" spans="1:18" ht="15.75" x14ac:dyDescent="0.25">
      <c r="A58" s="483"/>
      <c r="B58" s="62"/>
      <c r="C58" s="481"/>
      <c r="D58" s="482"/>
      <c r="E58" s="482"/>
      <c r="F58" s="62"/>
      <c r="H58" s="151"/>
      <c r="I58" s="83"/>
      <c r="J58" s="83"/>
      <c r="K58" s="83"/>
      <c r="L58" s="83"/>
      <c r="M58" s="83"/>
      <c r="N58" s="79"/>
      <c r="O58" s="79"/>
      <c r="P58" s="79"/>
      <c r="Q58" s="79"/>
      <c r="R58" s="79"/>
    </row>
    <row r="59" spans="1:18" ht="15.75" x14ac:dyDescent="0.25">
      <c r="A59" s="479" t="s">
        <v>417</v>
      </c>
      <c r="B59" s="479"/>
      <c r="C59" s="479"/>
      <c r="D59" s="479"/>
      <c r="E59" s="479"/>
      <c r="F59" s="479"/>
      <c r="H59" s="140"/>
      <c r="I59" s="79"/>
      <c r="J59" s="79"/>
      <c r="K59" s="79"/>
      <c r="L59" s="79"/>
      <c r="M59" s="79"/>
      <c r="N59" s="79"/>
      <c r="O59" s="79"/>
      <c r="P59" s="79"/>
      <c r="Q59" s="79"/>
      <c r="R59" s="79"/>
    </row>
    <row r="60" spans="1:18" ht="47.25" x14ac:dyDescent="0.25">
      <c r="A60" s="227" t="s">
        <v>289</v>
      </c>
      <c r="B60" s="468" t="s">
        <v>238</v>
      </c>
      <c r="C60" s="471" t="s">
        <v>239</v>
      </c>
      <c r="D60" s="470" t="s">
        <v>240</v>
      </c>
      <c r="E60" s="470" t="s">
        <v>241</v>
      </c>
      <c r="F60" s="468" t="s">
        <v>242</v>
      </c>
      <c r="H60" s="140"/>
      <c r="I60" s="79"/>
      <c r="J60" s="79"/>
      <c r="K60" s="79"/>
      <c r="L60" s="79"/>
      <c r="M60" s="79"/>
      <c r="N60" s="79"/>
      <c r="O60" s="79"/>
      <c r="P60" s="79"/>
      <c r="Q60" s="79"/>
      <c r="R60" s="79"/>
    </row>
    <row r="61" spans="1:18" ht="15.75" x14ac:dyDescent="0.25">
      <c r="A61" s="462" t="s">
        <v>290</v>
      </c>
      <c r="B61" s="62"/>
      <c r="C61" s="481"/>
      <c r="D61" s="482"/>
      <c r="E61" s="482"/>
      <c r="F61" s="51"/>
      <c r="H61" s="147"/>
    </row>
    <row r="62" spans="1:18" ht="15.75" x14ac:dyDescent="0.25">
      <c r="A62" s="462" t="s">
        <v>291</v>
      </c>
      <c r="B62" s="62"/>
      <c r="C62" s="481"/>
      <c r="D62" s="482"/>
      <c r="E62" s="482"/>
      <c r="F62" s="51"/>
      <c r="H62" s="147"/>
    </row>
    <row r="63" spans="1:18" ht="15.75" x14ac:dyDescent="0.25">
      <c r="A63" s="462" t="s">
        <v>292</v>
      </c>
      <c r="B63" s="62"/>
      <c r="C63" s="481"/>
      <c r="D63" s="482"/>
      <c r="E63" s="482"/>
      <c r="F63" s="51"/>
      <c r="H63" s="147"/>
    </row>
    <row r="64" spans="1:18" ht="15.75" x14ac:dyDescent="0.25">
      <c r="A64" s="462" t="s">
        <v>293</v>
      </c>
      <c r="B64" s="62"/>
      <c r="C64" s="481"/>
      <c r="D64" s="482"/>
      <c r="E64" s="482"/>
      <c r="F64" s="51"/>
      <c r="H64" s="147"/>
    </row>
    <row r="65" spans="1:8" ht="15.75" x14ac:dyDescent="0.25">
      <c r="A65" s="462" t="s">
        <v>294</v>
      </c>
      <c r="B65" s="62"/>
      <c r="C65" s="481"/>
      <c r="D65" s="482"/>
      <c r="E65" s="482"/>
      <c r="F65" s="51"/>
      <c r="H65" s="147"/>
    </row>
    <row r="66" spans="1:8" ht="15.75" x14ac:dyDescent="0.25">
      <c r="A66" s="462" t="s">
        <v>295</v>
      </c>
      <c r="B66" s="62"/>
      <c r="C66" s="481"/>
      <c r="D66" s="482"/>
      <c r="E66" s="482"/>
      <c r="F66" s="51"/>
      <c r="H66" s="147"/>
    </row>
    <row r="67" spans="1:8" ht="15.75" x14ac:dyDescent="0.25">
      <c r="A67" s="462" t="s">
        <v>296</v>
      </c>
      <c r="B67" s="62"/>
      <c r="C67" s="481"/>
      <c r="D67" s="482"/>
      <c r="E67" s="482"/>
      <c r="F67" s="51"/>
      <c r="H67" s="147"/>
    </row>
    <row r="68" spans="1:8" ht="15.75" x14ac:dyDescent="0.25">
      <c r="A68" s="462" t="s">
        <v>297</v>
      </c>
      <c r="B68" s="62"/>
      <c r="C68" s="481"/>
      <c r="D68" s="482"/>
      <c r="E68" s="482"/>
      <c r="F68" s="51"/>
      <c r="H68" s="147"/>
    </row>
    <row r="69" spans="1:8" ht="15.75" x14ac:dyDescent="0.25">
      <c r="A69" s="462" t="s">
        <v>298</v>
      </c>
      <c r="B69" s="62"/>
      <c r="C69" s="481"/>
      <c r="D69" s="482"/>
      <c r="E69" s="482"/>
      <c r="F69" s="51"/>
      <c r="H69" s="147"/>
    </row>
    <row r="70" spans="1:8" ht="15.75" x14ac:dyDescent="0.25">
      <c r="A70" s="462" t="s">
        <v>299</v>
      </c>
      <c r="B70" s="62"/>
      <c r="C70" s="481"/>
      <c r="D70" s="482"/>
      <c r="E70" s="482"/>
      <c r="F70" s="51"/>
      <c r="H70" s="147"/>
    </row>
    <row r="71" spans="1:8" ht="15.75" x14ac:dyDescent="0.25">
      <c r="A71" s="462" t="s">
        <v>300</v>
      </c>
      <c r="B71" s="62"/>
      <c r="C71" s="481"/>
      <c r="D71" s="482"/>
      <c r="E71" s="482"/>
      <c r="F71" s="51"/>
      <c r="H71" s="147"/>
    </row>
    <row r="72" spans="1:8" ht="15.75" x14ac:dyDescent="0.25">
      <c r="A72" s="462" t="s">
        <v>301</v>
      </c>
      <c r="B72" s="62"/>
      <c r="C72" s="481"/>
      <c r="D72" s="482"/>
      <c r="E72" s="482"/>
      <c r="F72" s="51"/>
      <c r="H72" s="147"/>
    </row>
    <row r="73" spans="1:8" ht="15.75" x14ac:dyDescent="0.25">
      <c r="A73" s="462" t="s">
        <v>302</v>
      </c>
      <c r="B73" s="62"/>
      <c r="C73" s="481"/>
      <c r="D73" s="482"/>
      <c r="E73" s="482"/>
      <c r="F73" s="51"/>
      <c r="H73" s="147"/>
    </row>
    <row r="74" spans="1:8" ht="15.75" x14ac:dyDescent="0.25">
      <c r="A74" s="462" t="s">
        <v>303</v>
      </c>
      <c r="B74" s="62"/>
      <c r="C74" s="481"/>
      <c r="D74" s="482"/>
      <c r="E74" s="482"/>
      <c r="F74" s="51"/>
      <c r="H74" s="147"/>
    </row>
    <row r="75" spans="1:8" ht="15.75" x14ac:dyDescent="0.25">
      <c r="A75" s="462" t="s">
        <v>304</v>
      </c>
      <c r="B75" s="62"/>
      <c r="C75" s="481"/>
      <c r="D75" s="482"/>
      <c r="E75" s="482"/>
      <c r="F75" s="51"/>
      <c r="H75" s="147"/>
    </row>
    <row r="76" spans="1:8" ht="15.75" x14ac:dyDescent="0.25">
      <c r="A76" s="462" t="s">
        <v>305</v>
      </c>
      <c r="B76" s="62"/>
      <c r="C76" s="481"/>
      <c r="D76" s="482"/>
      <c r="E76" s="482"/>
      <c r="F76" s="51"/>
      <c r="H76" s="147"/>
    </row>
    <row r="77" spans="1:8" ht="15.75" x14ac:dyDescent="0.25">
      <c r="A77" s="462" t="s">
        <v>306</v>
      </c>
      <c r="B77" s="62"/>
      <c r="C77" s="481"/>
      <c r="D77" s="482"/>
      <c r="E77" s="482"/>
      <c r="F77" s="51"/>
      <c r="H77" s="147"/>
    </row>
    <row r="78" spans="1:8" ht="15.75" x14ac:dyDescent="0.25">
      <c r="A78" s="462" t="s">
        <v>307</v>
      </c>
      <c r="B78" s="62"/>
      <c r="C78" s="481"/>
      <c r="D78" s="482"/>
      <c r="E78" s="482"/>
      <c r="F78" s="51"/>
      <c r="H78" s="147"/>
    </row>
    <row r="79" spans="1:8" ht="15.75" x14ac:dyDescent="0.25">
      <c r="A79" s="462" t="s">
        <v>308</v>
      </c>
      <c r="B79" s="62"/>
      <c r="C79" s="481"/>
      <c r="D79" s="482"/>
      <c r="E79" s="482"/>
      <c r="F79" s="51"/>
      <c r="H79" s="147"/>
    </row>
    <row r="80" spans="1:8" ht="15.75" x14ac:dyDescent="0.25">
      <c r="A80" s="462" t="s">
        <v>309</v>
      </c>
      <c r="B80" s="62"/>
      <c r="C80" s="481"/>
      <c r="D80" s="482"/>
      <c r="E80" s="482"/>
      <c r="F80" s="51"/>
      <c r="H80" s="147"/>
    </row>
    <row r="81" spans="1:8" ht="15.75" x14ac:dyDescent="0.25">
      <c r="A81" s="462" t="s">
        <v>310</v>
      </c>
      <c r="B81" s="62"/>
      <c r="C81" s="481"/>
      <c r="D81" s="482"/>
      <c r="E81" s="482"/>
      <c r="F81" s="51"/>
      <c r="H81" s="147"/>
    </row>
    <row r="82" spans="1:8" ht="15.75" x14ac:dyDescent="0.25">
      <c r="A82" s="462" t="s">
        <v>311</v>
      </c>
      <c r="B82" s="62"/>
      <c r="C82" s="481"/>
      <c r="D82" s="482"/>
      <c r="E82" s="482"/>
      <c r="F82" s="51"/>
      <c r="H82" s="147"/>
    </row>
    <row r="83" spans="1:8" ht="15.75" x14ac:dyDescent="0.25">
      <c r="A83" s="73" t="s">
        <v>626</v>
      </c>
      <c r="B83" s="54"/>
      <c r="C83" s="481"/>
      <c r="D83" s="60"/>
      <c r="E83" s="60"/>
      <c r="F83" s="483"/>
      <c r="H83" s="147"/>
    </row>
    <row r="84" spans="1:8" ht="15.75" x14ac:dyDescent="0.25">
      <c r="A84" s="479" t="s">
        <v>312</v>
      </c>
      <c r="B84" s="479"/>
      <c r="C84" s="479"/>
      <c r="D84" s="479"/>
      <c r="E84" s="479"/>
      <c r="F84" s="479"/>
      <c r="H84" s="147"/>
    </row>
    <row r="85" spans="1:8" ht="47.25" x14ac:dyDescent="0.25">
      <c r="A85" s="227" t="s">
        <v>312</v>
      </c>
      <c r="B85" s="468" t="s">
        <v>238</v>
      </c>
      <c r="C85" s="471" t="s">
        <v>239</v>
      </c>
      <c r="D85" s="470" t="s">
        <v>240</v>
      </c>
      <c r="E85" s="470" t="s">
        <v>241</v>
      </c>
      <c r="F85" s="468" t="s">
        <v>242</v>
      </c>
      <c r="H85" s="147"/>
    </row>
    <row r="86" spans="1:8" ht="15.75" x14ac:dyDescent="0.25">
      <c r="A86" s="462" t="s">
        <v>313</v>
      </c>
      <c r="B86" s="62"/>
      <c r="C86" s="481"/>
      <c r="D86" s="482"/>
      <c r="E86" s="482"/>
      <c r="F86" s="62"/>
      <c r="H86" s="147"/>
    </row>
    <row r="87" spans="1:8" ht="15.75" x14ac:dyDescent="0.25">
      <c r="A87" s="479" t="s">
        <v>224</v>
      </c>
      <c r="B87" s="479"/>
      <c r="C87" s="479"/>
      <c r="D87" s="479"/>
      <c r="E87" s="479"/>
      <c r="F87" s="479"/>
      <c r="H87" s="147"/>
    </row>
    <row r="88" spans="1:8" ht="47.25" x14ac:dyDescent="0.25">
      <c r="A88" s="227" t="s">
        <v>224</v>
      </c>
      <c r="B88" s="468" t="s">
        <v>238</v>
      </c>
      <c r="C88" s="471" t="s">
        <v>239</v>
      </c>
      <c r="D88" s="470" t="s">
        <v>240</v>
      </c>
      <c r="E88" s="470" t="s">
        <v>241</v>
      </c>
      <c r="F88" s="468" t="s">
        <v>242</v>
      </c>
      <c r="H88" s="147"/>
    </row>
    <row r="89" spans="1:8" ht="15.75" x14ac:dyDescent="0.25">
      <c r="A89" s="462" t="s">
        <v>314</v>
      </c>
      <c r="B89" s="62"/>
      <c r="C89" s="481"/>
      <c r="D89" s="482"/>
      <c r="E89" s="482"/>
      <c r="F89" s="51"/>
      <c r="H89" s="147"/>
    </row>
    <row r="90" spans="1:8" ht="15.75" x14ac:dyDescent="0.25">
      <c r="A90" s="462" t="s">
        <v>315</v>
      </c>
      <c r="B90" s="62"/>
      <c r="C90" s="481"/>
      <c r="D90" s="482"/>
      <c r="E90" s="482"/>
      <c r="F90" s="51"/>
      <c r="H90" s="147"/>
    </row>
    <row r="91" spans="1:8" ht="15.75" x14ac:dyDescent="0.25">
      <c r="A91" s="462" t="s">
        <v>316</v>
      </c>
      <c r="B91" s="62"/>
      <c r="C91" s="481"/>
      <c r="D91" s="482"/>
      <c r="E91" s="482"/>
      <c r="F91" s="51"/>
      <c r="H91" s="147"/>
    </row>
    <row r="93" spans="1:8" x14ac:dyDescent="0.25">
      <c r="A93" s="473" t="s">
        <v>447</v>
      </c>
      <c r="B93" s="473"/>
      <c r="C93" s="473"/>
      <c r="D93" s="473"/>
      <c r="E93" s="473"/>
      <c r="F93" s="473"/>
    </row>
    <row r="94" spans="1:8" x14ac:dyDescent="0.25">
      <c r="A94" s="484"/>
      <c r="B94" s="484"/>
      <c r="C94" s="484"/>
      <c r="D94" s="484"/>
      <c r="E94" s="484"/>
      <c r="F94" s="484"/>
    </row>
    <row r="95" spans="1:8" x14ac:dyDescent="0.25">
      <c r="A95" s="484"/>
      <c r="B95" s="484"/>
      <c r="C95" s="484"/>
      <c r="D95" s="484"/>
      <c r="E95" s="484"/>
      <c r="F95" s="484"/>
    </row>
    <row r="96" spans="1:8" x14ac:dyDescent="0.25">
      <c r="A96" s="484"/>
      <c r="B96" s="484"/>
      <c r="C96" s="484"/>
      <c r="D96" s="484"/>
      <c r="E96" s="484"/>
      <c r="F96" s="484"/>
    </row>
    <row r="97" spans="1:6" x14ac:dyDescent="0.25">
      <c r="A97" s="484"/>
      <c r="B97" s="484"/>
      <c r="C97" s="484"/>
      <c r="D97" s="484"/>
      <c r="E97" s="484"/>
      <c r="F97" s="484"/>
    </row>
    <row r="98" spans="1:6" x14ac:dyDescent="0.25">
      <c r="A98" s="484"/>
      <c r="B98" s="484"/>
      <c r="C98" s="484"/>
      <c r="D98" s="484"/>
      <c r="E98" s="484"/>
      <c r="F98" s="484"/>
    </row>
    <row r="99" spans="1:6" x14ac:dyDescent="0.25">
      <c r="A99" s="484"/>
      <c r="B99" s="484"/>
      <c r="C99" s="484"/>
      <c r="D99" s="484"/>
      <c r="E99" s="484"/>
      <c r="F99" s="484"/>
    </row>
    <row r="100" spans="1:6" x14ac:dyDescent="0.25">
      <c r="A100" s="484"/>
      <c r="B100" s="484"/>
      <c r="C100" s="484"/>
      <c r="D100" s="484"/>
      <c r="E100" s="484"/>
      <c r="F100" s="484"/>
    </row>
    <row r="101" spans="1:6" x14ac:dyDescent="0.25">
      <c r="A101" s="484"/>
      <c r="B101" s="484"/>
      <c r="C101" s="484"/>
      <c r="D101" s="484"/>
      <c r="E101" s="484"/>
      <c r="F101" s="484"/>
    </row>
    <row r="102" spans="1:6" x14ac:dyDescent="0.25">
      <c r="A102" s="484"/>
      <c r="B102" s="484"/>
      <c r="C102" s="484"/>
      <c r="D102" s="484"/>
      <c r="E102" s="484"/>
      <c r="F102" s="484"/>
    </row>
    <row r="103" spans="1:6" x14ac:dyDescent="0.25">
      <c r="A103" s="484"/>
      <c r="B103" s="484"/>
      <c r="C103" s="484"/>
      <c r="D103" s="484"/>
      <c r="E103" s="484"/>
      <c r="F103" s="484"/>
    </row>
    <row r="104" spans="1:6" x14ac:dyDescent="0.25">
      <c r="A104" s="484"/>
      <c r="B104" s="484"/>
      <c r="C104" s="484"/>
      <c r="D104" s="484"/>
      <c r="E104" s="484"/>
      <c r="F104" s="484"/>
    </row>
    <row r="105" spans="1:6" x14ac:dyDescent="0.25">
      <c r="A105" s="484"/>
      <c r="B105" s="484"/>
      <c r="C105" s="484"/>
      <c r="D105" s="484"/>
      <c r="E105" s="484"/>
      <c r="F105" s="484"/>
    </row>
    <row r="106" spans="1:6" x14ac:dyDescent="0.25">
      <c r="A106" s="484"/>
      <c r="B106" s="484"/>
      <c r="C106" s="484"/>
      <c r="D106" s="484"/>
      <c r="E106" s="484"/>
      <c r="F106" s="484"/>
    </row>
    <row r="107" spans="1:6" x14ac:dyDescent="0.25">
      <c r="A107" s="484"/>
      <c r="B107" s="484"/>
      <c r="C107" s="484"/>
      <c r="D107" s="484"/>
      <c r="E107" s="484"/>
      <c r="F107" s="484"/>
    </row>
    <row r="108" spans="1:6" x14ac:dyDescent="0.25">
      <c r="A108" s="484"/>
      <c r="B108" s="484"/>
      <c r="C108" s="484"/>
      <c r="D108" s="484"/>
      <c r="E108" s="484"/>
      <c r="F108" s="484"/>
    </row>
    <row r="109" spans="1:6" x14ac:dyDescent="0.25">
      <c r="A109" s="484"/>
      <c r="B109" s="484"/>
      <c r="C109" s="484"/>
      <c r="D109" s="484"/>
      <c r="E109" s="484"/>
      <c r="F109" s="484"/>
    </row>
    <row r="110" spans="1:6" x14ac:dyDescent="0.25">
      <c r="A110" s="484"/>
      <c r="B110" s="484"/>
      <c r="C110" s="484"/>
      <c r="D110" s="484"/>
      <c r="E110" s="484"/>
      <c r="F110" s="484"/>
    </row>
    <row r="111" spans="1:6" x14ac:dyDescent="0.25">
      <c r="A111" s="484"/>
      <c r="B111" s="484"/>
      <c r="C111" s="484"/>
      <c r="D111" s="484"/>
      <c r="E111" s="484"/>
      <c r="F111" s="484"/>
    </row>
    <row r="112" spans="1:6" x14ac:dyDescent="0.25">
      <c r="A112" s="484"/>
      <c r="B112" s="484"/>
      <c r="C112" s="484"/>
      <c r="D112" s="484"/>
      <c r="E112" s="484"/>
      <c r="F112" s="484"/>
    </row>
    <row r="113" spans="1:6" x14ac:dyDescent="0.25">
      <c r="A113" s="484"/>
      <c r="B113" s="484"/>
      <c r="C113" s="484"/>
      <c r="D113" s="484"/>
      <c r="E113" s="484"/>
      <c r="F113" s="484"/>
    </row>
    <row r="114" spans="1:6" x14ac:dyDescent="0.25">
      <c r="A114" s="146"/>
      <c r="B114" s="146"/>
      <c r="C114" s="464"/>
      <c r="D114" s="146"/>
      <c r="E114" s="146"/>
      <c r="F114" s="146"/>
    </row>
  </sheetData>
  <sheetProtection sheet="1" objects="1" scenarios="1" selectLockedCells="1"/>
  <mergeCells count="54">
    <mergeCell ref="K43:P44"/>
    <mergeCell ref="K45:P46"/>
    <mergeCell ref="K33:P34"/>
    <mergeCell ref="K35:P36"/>
    <mergeCell ref="K37:P38"/>
    <mergeCell ref="K39:P40"/>
    <mergeCell ref="K41:P42"/>
    <mergeCell ref="K19:P20"/>
    <mergeCell ref="K17:P18"/>
    <mergeCell ref="H12:J12"/>
    <mergeCell ref="H9:J9"/>
    <mergeCell ref="K31:P32"/>
    <mergeCell ref="A1:F3"/>
    <mergeCell ref="A112:F113"/>
    <mergeCell ref="A110:F111"/>
    <mergeCell ref="A108:F109"/>
    <mergeCell ref="A106:F107"/>
    <mergeCell ref="A104:F105"/>
    <mergeCell ref="A102:F103"/>
    <mergeCell ref="A100:F101"/>
    <mergeCell ref="A98:F99"/>
    <mergeCell ref="A96:F97"/>
    <mergeCell ref="A94:F95"/>
    <mergeCell ref="A87:F87"/>
    <mergeCell ref="A5:F5"/>
    <mergeCell ref="A15:F15"/>
    <mergeCell ref="A45:F45"/>
    <mergeCell ref="A55:F55"/>
    <mergeCell ref="A59:F59"/>
    <mergeCell ref="A84:F84"/>
    <mergeCell ref="H15:P15"/>
    <mergeCell ref="H31:J31"/>
    <mergeCell ref="H22:J22"/>
    <mergeCell ref="H40:J40"/>
    <mergeCell ref="H5:P5"/>
    <mergeCell ref="H53:P54"/>
    <mergeCell ref="H51:P52"/>
    <mergeCell ref="H49:P50"/>
    <mergeCell ref="H46:J46"/>
    <mergeCell ref="H17:J17"/>
    <mergeCell ref="A93:F93"/>
    <mergeCell ref="K6:P6"/>
    <mergeCell ref="K16:P16"/>
    <mergeCell ref="H6:J6"/>
    <mergeCell ref="H47:P48"/>
    <mergeCell ref="K13:P14"/>
    <mergeCell ref="K11:P12"/>
    <mergeCell ref="K9:P10"/>
    <mergeCell ref="K7:P8"/>
    <mergeCell ref="K29:P30"/>
    <mergeCell ref="K27:P28"/>
    <mergeCell ref="K25:P26"/>
    <mergeCell ref="K23:P24"/>
    <mergeCell ref="K21:P22"/>
  </mergeCells>
  <pageMargins left="0.7" right="0.7" top="1" bottom="0.75" header="0.3" footer="0.3"/>
  <pageSetup scale="94" orientation="landscape" horizontalDpi="4294967293" verticalDpi="0" r:id="rId1"/>
  <headerFooter scaleWithDoc="0">
    <oddHeader xml:space="preserve">&amp;L&amp;"Times New Roman,Regular"FACILITY NAME: 
COMPLETION DATE: &amp;C&amp;"Times New Roman,Regular"FACILITY-WIDE SELF ASSESSMENT
483.70(E)&amp;R&amp;"Times New Roman,Regular"&amp;A           </oddHeader>
    <oddFooter>&amp;L&amp;G&amp;C&amp;P
&amp;R&amp;G</oddFooter>
  </headerFooter>
  <rowBreaks count="3" manualBreakCount="3">
    <brk id="30" max="15" man="1"/>
    <brk id="54" max="16" man="1"/>
    <brk id="83" max="16383"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zoomScaleNormal="100" workbookViewId="0">
      <selection activeCell="B18" sqref="B18"/>
    </sheetView>
  </sheetViews>
  <sheetFormatPr defaultRowHeight="15" x14ac:dyDescent="0.25"/>
  <cols>
    <col min="1" max="1" width="33.42578125" style="69" customWidth="1"/>
    <col min="2" max="2" width="13.7109375" style="69" customWidth="1"/>
    <col min="3" max="3" width="24.42578125" style="69" customWidth="1"/>
    <col min="4" max="4" width="9.42578125" style="507" bestFit="1" customWidth="1"/>
    <col min="5" max="5" width="11.7109375" style="69" customWidth="1"/>
    <col min="6" max="6" width="9.85546875" style="69" customWidth="1"/>
    <col min="7" max="7" width="10.5703125" style="69" bestFit="1" customWidth="1"/>
    <col min="8" max="16384" width="9.140625" style="69"/>
  </cols>
  <sheetData>
    <row r="2" spans="1:7" x14ac:dyDescent="0.25">
      <c r="A2" s="491" t="s">
        <v>627</v>
      </c>
      <c r="B2" s="491"/>
      <c r="C2" s="491"/>
      <c r="D2" s="491"/>
      <c r="E2" s="491"/>
      <c r="F2" s="491"/>
    </row>
    <row r="3" spans="1:7" x14ac:dyDescent="0.25">
      <c r="A3" s="492"/>
      <c r="B3" s="492"/>
      <c r="C3" s="492"/>
      <c r="D3" s="492"/>
      <c r="E3" s="492"/>
      <c r="F3" s="492"/>
    </row>
    <row r="4" spans="1:7" ht="15.6" customHeight="1" x14ac:dyDescent="0.25">
      <c r="A4" s="493" t="s">
        <v>584</v>
      </c>
      <c r="B4" s="494"/>
      <c r="C4" s="494"/>
      <c r="D4" s="494"/>
      <c r="E4" s="494"/>
      <c r="F4" s="494"/>
      <c r="G4" s="495"/>
    </row>
    <row r="5" spans="1:7" x14ac:dyDescent="0.25">
      <c r="A5" s="496"/>
      <c r="B5" s="188"/>
      <c r="C5" s="188"/>
      <c r="D5" s="188"/>
      <c r="E5" s="188"/>
      <c r="F5" s="188"/>
      <c r="G5" s="497"/>
    </row>
    <row r="6" spans="1:7" s="504" customFormat="1" ht="60" x14ac:dyDescent="0.25">
      <c r="A6" s="498" t="s">
        <v>552</v>
      </c>
      <c r="B6" s="499" t="s">
        <v>585</v>
      </c>
      <c r="C6" s="500" t="s">
        <v>586</v>
      </c>
      <c r="D6" s="501" t="s">
        <v>553</v>
      </c>
      <c r="E6" s="502" t="s">
        <v>628</v>
      </c>
      <c r="F6" s="499" t="s">
        <v>554</v>
      </c>
      <c r="G6" s="503" t="s">
        <v>577</v>
      </c>
    </row>
    <row r="7" spans="1:7" x14ac:dyDescent="0.25">
      <c r="A7" s="505" t="s">
        <v>555</v>
      </c>
      <c r="B7" s="508"/>
      <c r="C7" s="509"/>
      <c r="D7" s="510"/>
      <c r="E7" s="110"/>
      <c r="F7" s="511"/>
      <c r="G7" s="483"/>
    </row>
    <row r="8" spans="1:7" x14ac:dyDescent="0.25">
      <c r="A8" s="505" t="s">
        <v>556</v>
      </c>
      <c r="B8" s="508"/>
      <c r="C8" s="509"/>
      <c r="D8" s="510"/>
      <c r="E8" s="110"/>
      <c r="F8" s="511"/>
      <c r="G8" s="483"/>
    </row>
    <row r="9" spans="1:7" x14ac:dyDescent="0.25">
      <c r="A9" s="505" t="s">
        <v>557</v>
      </c>
      <c r="B9" s="508"/>
      <c r="C9" s="509"/>
      <c r="D9" s="510"/>
      <c r="E9" s="110"/>
      <c r="F9" s="511"/>
      <c r="G9" s="483"/>
    </row>
    <row r="10" spans="1:7" x14ac:dyDescent="0.25">
      <c r="A10" s="505" t="s">
        <v>558</v>
      </c>
      <c r="B10" s="508"/>
      <c r="C10" s="509"/>
      <c r="D10" s="512"/>
      <c r="E10" s="110"/>
      <c r="F10" s="511"/>
      <c r="G10" s="513"/>
    </row>
    <row r="11" spans="1:7" x14ac:dyDescent="0.25">
      <c r="A11" s="505" t="s">
        <v>559</v>
      </c>
      <c r="B11" s="508"/>
      <c r="C11" s="509"/>
      <c r="D11" s="510"/>
      <c r="E11" s="110"/>
      <c r="F11" s="511"/>
      <c r="G11" s="483"/>
    </row>
    <row r="12" spans="1:7" x14ac:dyDescent="0.25">
      <c r="A12" s="505" t="s">
        <v>560</v>
      </c>
      <c r="B12" s="508"/>
      <c r="C12" s="509"/>
      <c r="D12" s="510"/>
      <c r="E12" s="110"/>
      <c r="F12" s="511"/>
      <c r="G12" s="483"/>
    </row>
    <row r="13" spans="1:7" x14ac:dyDescent="0.25">
      <c r="A13" s="505" t="s">
        <v>561</v>
      </c>
      <c r="B13" s="508"/>
      <c r="C13" s="509"/>
      <c r="D13" s="510"/>
      <c r="E13" s="110"/>
      <c r="F13" s="511"/>
      <c r="G13" s="483"/>
    </row>
    <row r="14" spans="1:7" x14ac:dyDescent="0.25">
      <c r="A14" s="505" t="s">
        <v>562</v>
      </c>
      <c r="B14" s="508"/>
      <c r="C14" s="509"/>
      <c r="D14" s="510"/>
      <c r="E14" s="110"/>
      <c r="F14" s="511"/>
      <c r="G14" s="483"/>
    </row>
    <row r="15" spans="1:7" x14ac:dyDescent="0.25">
      <c r="A15" s="505" t="s">
        <v>563</v>
      </c>
      <c r="B15" s="508"/>
      <c r="C15" s="509"/>
      <c r="D15" s="510"/>
      <c r="E15" s="110"/>
      <c r="F15" s="511"/>
      <c r="G15" s="483"/>
    </row>
    <row r="16" spans="1:7" x14ac:dyDescent="0.25">
      <c r="A16" s="505" t="s">
        <v>564</v>
      </c>
      <c r="B16" s="508"/>
      <c r="C16" s="509"/>
      <c r="D16" s="510"/>
      <c r="E16" s="110"/>
      <c r="F16" s="511"/>
      <c r="G16" s="483"/>
    </row>
    <row r="17" spans="1:7" x14ac:dyDescent="0.25">
      <c r="A17" s="505" t="s">
        <v>565</v>
      </c>
      <c r="B17" s="508"/>
      <c r="C17" s="509"/>
      <c r="D17" s="510"/>
      <c r="E17" s="110"/>
      <c r="F17" s="511"/>
      <c r="G17" s="483"/>
    </row>
    <row r="18" spans="1:7" x14ac:dyDescent="0.25">
      <c r="A18" s="505" t="s">
        <v>566</v>
      </c>
      <c r="B18" s="508"/>
      <c r="C18" s="509"/>
      <c r="D18" s="510"/>
      <c r="E18" s="110"/>
      <c r="F18" s="511"/>
      <c r="G18" s="483"/>
    </row>
    <row r="19" spans="1:7" x14ac:dyDescent="0.25">
      <c r="A19" s="505" t="s">
        <v>567</v>
      </c>
      <c r="B19" s="508"/>
      <c r="C19" s="509"/>
      <c r="D19" s="510"/>
      <c r="E19" s="110"/>
      <c r="F19" s="511"/>
      <c r="G19" s="483"/>
    </row>
    <row r="20" spans="1:7" x14ac:dyDescent="0.25">
      <c r="A20" s="505" t="s">
        <v>568</v>
      </c>
      <c r="B20" s="508"/>
      <c r="C20" s="509"/>
      <c r="D20" s="510"/>
      <c r="E20" s="110"/>
      <c r="F20" s="511"/>
      <c r="G20" s="483"/>
    </row>
    <row r="21" spans="1:7" x14ac:dyDescent="0.25">
      <c r="A21" s="505" t="s">
        <v>569</v>
      </c>
      <c r="B21" s="508"/>
      <c r="C21" s="509"/>
      <c r="D21" s="510"/>
      <c r="E21" s="110"/>
      <c r="F21" s="511"/>
      <c r="G21" s="483"/>
    </row>
    <row r="22" spans="1:7" x14ac:dyDescent="0.25">
      <c r="A22" s="505" t="s">
        <v>570</v>
      </c>
      <c r="B22" s="508"/>
      <c r="C22" s="509"/>
      <c r="D22" s="510"/>
      <c r="E22" s="110"/>
      <c r="F22" s="511"/>
      <c r="G22" s="483"/>
    </row>
    <row r="23" spans="1:7" x14ac:dyDescent="0.25">
      <c r="A23" s="505" t="s">
        <v>571</v>
      </c>
      <c r="B23" s="508"/>
      <c r="C23" s="509"/>
      <c r="D23" s="510"/>
      <c r="E23" s="110"/>
      <c r="F23" s="511"/>
      <c r="G23" s="483"/>
    </row>
    <row r="24" spans="1:7" x14ac:dyDescent="0.25">
      <c r="A24" s="505" t="s">
        <v>572</v>
      </c>
      <c r="B24" s="508"/>
      <c r="C24" s="509"/>
      <c r="D24" s="510"/>
      <c r="E24" s="110"/>
      <c r="F24" s="511"/>
      <c r="G24" s="483"/>
    </row>
    <row r="25" spans="1:7" x14ac:dyDescent="0.25">
      <c r="A25" s="505" t="s">
        <v>464</v>
      </c>
      <c r="B25" s="508"/>
      <c r="C25" s="509"/>
      <c r="D25" s="510"/>
      <c r="E25" s="110"/>
      <c r="F25" s="511"/>
      <c r="G25" s="483"/>
    </row>
    <row r="26" spans="1:7" x14ac:dyDescent="0.25">
      <c r="A26" s="505" t="s">
        <v>573</v>
      </c>
      <c r="B26" s="508"/>
      <c r="C26" s="509"/>
      <c r="D26" s="510"/>
      <c r="E26" s="110"/>
      <c r="F26" s="511"/>
      <c r="G26" s="483"/>
    </row>
    <row r="27" spans="1:7" x14ac:dyDescent="0.25">
      <c r="A27" s="505" t="s">
        <v>576</v>
      </c>
      <c r="B27" s="508"/>
      <c r="C27" s="509"/>
      <c r="D27" s="510"/>
      <c r="E27" s="110"/>
      <c r="F27" s="511"/>
      <c r="G27" s="483"/>
    </row>
    <row r="28" spans="1:7" x14ac:dyDescent="0.25">
      <c r="A28" s="506" t="s">
        <v>575</v>
      </c>
      <c r="B28" s="508"/>
      <c r="C28" s="514"/>
      <c r="D28" s="510"/>
      <c r="E28" s="110"/>
      <c r="F28" s="511"/>
      <c r="G28" s="483"/>
    </row>
    <row r="29" spans="1:7" x14ac:dyDescent="0.25">
      <c r="A29" s="506" t="s">
        <v>574</v>
      </c>
      <c r="B29" s="508"/>
      <c r="C29" s="514"/>
      <c r="D29" s="510"/>
      <c r="E29" s="110"/>
      <c r="F29" s="511"/>
      <c r="G29" s="203"/>
    </row>
    <row r="30" spans="1:7" x14ac:dyDescent="0.25">
      <c r="A30" s="505" t="s">
        <v>286</v>
      </c>
      <c r="B30" s="508"/>
      <c r="C30" s="509"/>
      <c r="D30" s="510"/>
      <c r="E30" s="110"/>
      <c r="F30" s="511"/>
      <c r="G30" s="483"/>
    </row>
    <row r="31" spans="1:7" x14ac:dyDescent="0.25">
      <c r="A31" s="506" t="s">
        <v>286</v>
      </c>
      <c r="B31" s="508"/>
      <c r="C31" s="514"/>
      <c r="D31" s="510"/>
      <c r="E31" s="110"/>
      <c r="F31" s="511"/>
      <c r="G31" s="483"/>
    </row>
  </sheetData>
  <sheetProtection sheet="1" objects="1" scenarios="1" selectLockedCells="1"/>
  <mergeCells count="2">
    <mergeCell ref="A4:G5"/>
    <mergeCell ref="A2:F3"/>
  </mergeCells>
  <pageMargins left="0.7" right="0.7" top="0.75" bottom="0.75" header="0.3" footer="0.3"/>
  <pageSetup orientation="landscape" horizontalDpi="4294967293" verticalDpi="0" r:id="rId1"/>
  <headerFooter>
    <oddHeader>&amp;L&amp;"Times New Roman,Regular"FACILITY NAME:
COMPLETION DATE:&amp;C&amp;"Times New Roman,Regular"FACILITY-WIDE SELF ASSESSMENT
483.70(E)&amp;R&amp;"Times New Roman,Regular"&amp;A</oddHeader>
    <oddFooter>&amp;L&amp;G&amp;C&amp;P&amp;R&amp;G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3"/>
  <sheetViews>
    <sheetView zoomScaleNormal="100" zoomScaleSheetLayoutView="100" workbookViewId="0">
      <selection activeCell="C15" sqref="C15"/>
    </sheetView>
  </sheetViews>
  <sheetFormatPr defaultRowHeight="15" x14ac:dyDescent="0.25"/>
  <cols>
    <col min="1" max="1" width="2.42578125" style="69" customWidth="1"/>
    <col min="2" max="2" width="23.85546875" style="69" customWidth="1"/>
    <col min="3" max="3" width="16.42578125" style="69" bestFit="1" customWidth="1"/>
    <col min="4" max="4" width="15.7109375" style="69" customWidth="1"/>
    <col min="5" max="5" width="15.5703125" style="69" customWidth="1"/>
    <col min="6" max="6" width="15.140625" style="69" customWidth="1"/>
    <col min="7" max="7" width="16.28515625" style="69" customWidth="1"/>
    <col min="8" max="8" width="16" style="69" customWidth="1"/>
    <col min="9" max="9" width="16.140625" style="69" customWidth="1"/>
    <col min="10" max="10" width="9.42578125" style="69" customWidth="1"/>
    <col min="11" max="16384" width="9.140625" style="69"/>
  </cols>
  <sheetData>
    <row r="1" spans="2:10" ht="6" customHeight="1" thickBot="1" x14ac:dyDescent="0.3"/>
    <row r="2" spans="2:10" ht="15.75" x14ac:dyDescent="0.25">
      <c r="B2" s="585" t="s">
        <v>477</v>
      </c>
      <c r="C2" s="586"/>
      <c r="D2" s="586"/>
      <c r="E2" s="586"/>
      <c r="F2" s="586"/>
      <c r="G2" s="586"/>
      <c r="H2" s="586"/>
      <c r="I2" s="586"/>
      <c r="J2" s="587"/>
    </row>
    <row r="3" spans="2:10" ht="15.75" x14ac:dyDescent="0.25">
      <c r="B3" s="582" t="s">
        <v>478</v>
      </c>
      <c r="C3" s="583"/>
      <c r="D3" s="583"/>
      <c r="E3" s="583"/>
      <c r="F3" s="583"/>
      <c r="G3" s="583"/>
      <c r="H3" s="583"/>
      <c r="I3" s="583"/>
      <c r="J3" s="584"/>
    </row>
    <row r="4" spans="2:10" x14ac:dyDescent="0.25">
      <c r="B4" s="519" t="s">
        <v>480</v>
      </c>
      <c r="C4" s="517" t="s">
        <v>481</v>
      </c>
      <c r="D4" s="539" t="s">
        <v>479</v>
      </c>
      <c r="E4" s="539"/>
      <c r="F4" s="539"/>
      <c r="G4" s="539"/>
      <c r="H4" s="539"/>
      <c r="I4" s="539"/>
      <c r="J4" s="540"/>
    </row>
    <row r="5" spans="2:10" ht="28.5" x14ac:dyDescent="0.25">
      <c r="B5" s="519"/>
      <c r="C5" s="517"/>
      <c r="D5" s="516" t="s">
        <v>482</v>
      </c>
      <c r="E5" s="516" t="s">
        <v>483</v>
      </c>
      <c r="F5" s="516" t="s">
        <v>484</v>
      </c>
      <c r="G5" s="516" t="s">
        <v>485</v>
      </c>
      <c r="H5" s="516" t="s">
        <v>486</v>
      </c>
      <c r="I5" s="516" t="s">
        <v>487</v>
      </c>
      <c r="J5" s="525" t="s">
        <v>488</v>
      </c>
    </row>
    <row r="6" spans="2:10" ht="50.25" customHeight="1" x14ac:dyDescent="0.25">
      <c r="B6" s="519"/>
      <c r="C6" s="518" t="s">
        <v>489</v>
      </c>
      <c r="D6" s="518" t="s">
        <v>490</v>
      </c>
      <c r="E6" s="518" t="s">
        <v>491</v>
      </c>
      <c r="F6" s="518" t="s">
        <v>492</v>
      </c>
      <c r="G6" s="518" t="s">
        <v>493</v>
      </c>
      <c r="H6" s="518" t="s">
        <v>494</v>
      </c>
      <c r="I6" s="518" t="s">
        <v>495</v>
      </c>
      <c r="J6" s="526" t="s">
        <v>496</v>
      </c>
    </row>
    <row r="7" spans="2:10" ht="63" customHeight="1" x14ac:dyDescent="0.25">
      <c r="B7" s="520" t="s">
        <v>497</v>
      </c>
      <c r="C7" s="518" t="s">
        <v>498</v>
      </c>
      <c r="D7" s="518" t="s">
        <v>499</v>
      </c>
      <c r="E7" s="518" t="s">
        <v>500</v>
      </c>
      <c r="F7" s="518" t="s">
        <v>501</v>
      </c>
      <c r="G7" s="518" t="s">
        <v>502</v>
      </c>
      <c r="H7" s="518" t="s">
        <v>503</v>
      </c>
      <c r="I7" s="518" t="s">
        <v>504</v>
      </c>
      <c r="J7" s="527" t="s">
        <v>505</v>
      </c>
    </row>
    <row r="8" spans="2:10" x14ac:dyDescent="0.25">
      <c r="B8" s="521" t="s">
        <v>506</v>
      </c>
      <c r="C8" s="522"/>
      <c r="D8" s="522"/>
      <c r="E8" s="522"/>
      <c r="F8" s="522"/>
      <c r="G8" s="522"/>
      <c r="H8" s="522"/>
      <c r="I8" s="608"/>
      <c r="J8" s="604">
        <f>SUM((C8/3)*((D8+E8+F8+G8+H8+I9)/18))</f>
        <v>0</v>
      </c>
    </row>
    <row r="9" spans="2:10" x14ac:dyDescent="0.25">
      <c r="B9" s="523" t="s">
        <v>507</v>
      </c>
      <c r="C9" s="524"/>
      <c r="D9" s="524"/>
      <c r="E9" s="524"/>
      <c r="F9" s="524"/>
      <c r="G9" s="524"/>
      <c r="H9" s="524"/>
      <c r="I9" s="524"/>
      <c r="J9" s="605">
        <f>SUM((C9/3)*((D9+E9+F9+G9+H9+I10)/18))</f>
        <v>0</v>
      </c>
    </row>
    <row r="10" spans="2:10" x14ac:dyDescent="0.25">
      <c r="B10" s="523" t="s">
        <v>508</v>
      </c>
      <c r="C10" s="524"/>
      <c r="D10" s="524"/>
      <c r="E10" s="524"/>
      <c r="F10" s="524"/>
      <c r="G10" s="524"/>
      <c r="H10" s="524"/>
      <c r="I10" s="524"/>
      <c r="J10" s="605">
        <f t="shared" ref="J10:J21" si="0">SUM((C10/3)*((D10+E10+F10+G10+H10+I10)/18))</f>
        <v>0</v>
      </c>
    </row>
    <row r="11" spans="2:10" x14ac:dyDescent="0.25">
      <c r="B11" s="523" t="s">
        <v>509</v>
      </c>
      <c r="C11" s="524"/>
      <c r="D11" s="524"/>
      <c r="E11" s="524"/>
      <c r="F11" s="524"/>
      <c r="G11" s="524"/>
      <c r="H11" s="524"/>
      <c r="I11" s="524"/>
      <c r="J11" s="605">
        <f t="shared" si="0"/>
        <v>0</v>
      </c>
    </row>
    <row r="12" spans="2:10" x14ac:dyDescent="0.25">
      <c r="B12" s="523" t="s">
        <v>510</v>
      </c>
      <c r="C12" s="524"/>
      <c r="D12" s="524"/>
      <c r="E12" s="524"/>
      <c r="F12" s="524"/>
      <c r="G12" s="524"/>
      <c r="H12" s="524"/>
      <c r="I12" s="524"/>
      <c r="J12" s="605">
        <f t="shared" si="0"/>
        <v>0</v>
      </c>
    </row>
    <row r="13" spans="2:10" x14ac:dyDescent="0.25">
      <c r="B13" s="523" t="s">
        <v>511</v>
      </c>
      <c r="C13" s="524"/>
      <c r="D13" s="524"/>
      <c r="E13" s="524"/>
      <c r="F13" s="524"/>
      <c r="G13" s="524"/>
      <c r="H13" s="524"/>
      <c r="I13" s="524"/>
      <c r="J13" s="605">
        <f t="shared" si="0"/>
        <v>0</v>
      </c>
    </row>
    <row r="14" spans="2:10" x14ac:dyDescent="0.25">
      <c r="B14" s="523" t="s">
        <v>512</v>
      </c>
      <c r="C14" s="524"/>
      <c r="D14" s="524"/>
      <c r="E14" s="524"/>
      <c r="F14" s="524"/>
      <c r="G14" s="524"/>
      <c r="H14" s="524"/>
      <c r="I14" s="524"/>
      <c r="J14" s="605">
        <f t="shared" si="0"/>
        <v>0</v>
      </c>
    </row>
    <row r="15" spans="2:10" x14ac:dyDescent="0.25">
      <c r="B15" s="523" t="s">
        <v>513</v>
      </c>
      <c r="C15" s="524"/>
      <c r="D15" s="524"/>
      <c r="E15" s="524"/>
      <c r="F15" s="524"/>
      <c r="G15" s="524"/>
      <c r="H15" s="524"/>
      <c r="I15" s="524"/>
      <c r="J15" s="605">
        <f t="shared" si="0"/>
        <v>0</v>
      </c>
    </row>
    <row r="16" spans="2:10" x14ac:dyDescent="0.25">
      <c r="B16" s="523" t="s">
        <v>514</v>
      </c>
      <c r="C16" s="524"/>
      <c r="D16" s="524"/>
      <c r="E16" s="524"/>
      <c r="F16" s="524"/>
      <c r="G16" s="524"/>
      <c r="H16" s="524"/>
      <c r="I16" s="524"/>
      <c r="J16" s="605">
        <f t="shared" si="0"/>
        <v>0</v>
      </c>
    </row>
    <row r="17" spans="2:10" x14ac:dyDescent="0.25">
      <c r="B17" s="523" t="s">
        <v>515</v>
      </c>
      <c r="C17" s="524"/>
      <c r="D17" s="524"/>
      <c r="E17" s="524"/>
      <c r="F17" s="524"/>
      <c r="G17" s="524"/>
      <c r="H17" s="524"/>
      <c r="I17" s="524"/>
      <c r="J17" s="605">
        <f t="shared" si="0"/>
        <v>0</v>
      </c>
    </row>
    <row r="18" spans="2:10" x14ac:dyDescent="0.25">
      <c r="B18" s="523" t="s">
        <v>516</v>
      </c>
      <c r="C18" s="524"/>
      <c r="D18" s="524"/>
      <c r="E18" s="524"/>
      <c r="F18" s="524"/>
      <c r="G18" s="524"/>
      <c r="H18" s="524"/>
      <c r="I18" s="524"/>
      <c r="J18" s="605">
        <f t="shared" si="0"/>
        <v>0</v>
      </c>
    </row>
    <row r="19" spans="2:10" x14ac:dyDescent="0.25">
      <c r="B19" s="523" t="s">
        <v>517</v>
      </c>
      <c r="C19" s="524"/>
      <c r="D19" s="524"/>
      <c r="E19" s="524"/>
      <c r="F19" s="524"/>
      <c r="G19" s="524"/>
      <c r="H19" s="524"/>
      <c r="I19" s="524"/>
      <c r="J19" s="605">
        <f t="shared" si="0"/>
        <v>0</v>
      </c>
    </row>
    <row r="20" spans="2:10" x14ac:dyDescent="0.25">
      <c r="B20" s="523" t="s">
        <v>518</v>
      </c>
      <c r="C20" s="524"/>
      <c r="D20" s="524"/>
      <c r="E20" s="524"/>
      <c r="F20" s="524"/>
      <c r="G20" s="524"/>
      <c r="H20" s="524"/>
      <c r="I20" s="524"/>
      <c r="J20" s="605">
        <f t="shared" si="0"/>
        <v>0</v>
      </c>
    </row>
    <row r="21" spans="2:10" x14ac:dyDescent="0.25">
      <c r="B21" s="523" t="s">
        <v>519</v>
      </c>
      <c r="C21" s="524"/>
      <c r="D21" s="524"/>
      <c r="E21" s="524"/>
      <c r="F21" s="524"/>
      <c r="G21" s="524"/>
      <c r="H21" s="524"/>
      <c r="I21" s="524"/>
      <c r="J21" s="605">
        <f t="shared" si="0"/>
        <v>0</v>
      </c>
    </row>
    <row r="22" spans="2:10" ht="15.75" thickBot="1" x14ac:dyDescent="0.3">
      <c r="B22" s="531" t="s">
        <v>520</v>
      </c>
      <c r="C22" s="524"/>
      <c r="D22" s="524"/>
      <c r="E22" s="524"/>
      <c r="F22" s="524"/>
      <c r="G22" s="524"/>
      <c r="H22" s="524"/>
      <c r="I22" s="524"/>
      <c r="J22" s="605">
        <f>SUM((C22/3)*((D22+E22+F22+G22+H22+I22)/18))</f>
        <v>0</v>
      </c>
    </row>
    <row r="23" spans="2:10" x14ac:dyDescent="0.25">
      <c r="B23" s="533" t="s">
        <v>521</v>
      </c>
      <c r="C23" s="529"/>
      <c r="D23" s="528"/>
      <c r="E23" s="528"/>
      <c r="F23" s="528"/>
      <c r="G23" s="528"/>
      <c r="H23" s="528"/>
      <c r="I23" s="528"/>
      <c r="J23" s="606">
        <f>SUM((C23/3)*((D23+E23+F23+G23+H23+I23)/18))</f>
        <v>0</v>
      </c>
    </row>
    <row r="24" spans="2:10" ht="15.75" thickBot="1" x14ac:dyDescent="0.3">
      <c r="B24" s="534"/>
      <c r="C24" s="530">
        <f t="shared" ref="C24:H24" si="1">SUM(C8:C23)/16</f>
        <v>0</v>
      </c>
      <c r="D24" s="515">
        <f t="shared" si="1"/>
        <v>0</v>
      </c>
      <c r="E24" s="515">
        <f t="shared" si="1"/>
        <v>0</v>
      </c>
      <c r="F24" s="515">
        <f t="shared" si="1"/>
        <v>0</v>
      </c>
      <c r="G24" s="515">
        <f t="shared" si="1"/>
        <v>0</v>
      </c>
      <c r="H24" s="515">
        <f t="shared" si="1"/>
        <v>0</v>
      </c>
      <c r="I24" s="515">
        <f>SUM(I9:I23)/16</f>
        <v>0</v>
      </c>
      <c r="J24" s="607">
        <f>SUM(D27)</f>
        <v>0</v>
      </c>
    </row>
    <row r="25" spans="2:10" x14ac:dyDescent="0.25">
      <c r="B25" s="16">
        <f>SUM(D8:I23)</f>
        <v>0</v>
      </c>
      <c r="C25" s="17"/>
      <c r="D25" s="17"/>
      <c r="E25" s="17"/>
      <c r="F25" s="17"/>
      <c r="G25" s="17"/>
      <c r="H25" s="17"/>
      <c r="I25" s="18"/>
      <c r="J25" s="19"/>
    </row>
    <row r="26" spans="2:10" x14ac:dyDescent="0.25">
      <c r="B26" s="20"/>
      <c r="C26" s="21"/>
      <c r="D26" s="563" t="s">
        <v>522</v>
      </c>
      <c r="E26" s="563"/>
      <c r="F26" s="563"/>
      <c r="G26" s="22"/>
      <c r="H26" s="20"/>
      <c r="I26" s="12"/>
      <c r="J26" s="23"/>
    </row>
    <row r="27" spans="2:10" x14ac:dyDescent="0.25">
      <c r="B27" s="24"/>
      <c r="C27" s="12"/>
      <c r="D27" s="564">
        <f>SUM(E27*F27)</f>
        <v>0</v>
      </c>
      <c r="E27" s="564">
        <f>SUM(C8:C23)/48</f>
        <v>0</v>
      </c>
      <c r="F27" s="564">
        <f>SUM(D8:I23)/288</f>
        <v>0</v>
      </c>
      <c r="G27" s="22"/>
      <c r="H27" s="15"/>
      <c r="I27" s="13"/>
      <c r="J27" s="23"/>
    </row>
    <row r="28" spans="2:10" x14ac:dyDescent="0.25">
      <c r="B28" s="23"/>
      <c r="C28" s="28"/>
      <c r="D28" s="28"/>
      <c r="E28" s="28"/>
      <c r="F28" s="29"/>
      <c r="G28" s="30"/>
      <c r="H28" s="17"/>
      <c r="I28" s="14"/>
      <c r="J28" s="23"/>
    </row>
    <row r="29" spans="2:10" x14ac:dyDescent="0.25">
      <c r="B29" s="31"/>
      <c r="C29" s="28"/>
      <c r="D29" s="28"/>
      <c r="E29" s="28"/>
      <c r="F29" s="28"/>
      <c r="G29" s="32"/>
      <c r="H29" s="18"/>
      <c r="I29" s="14"/>
      <c r="J29" s="24"/>
    </row>
    <row r="30" spans="2:10" x14ac:dyDescent="0.25">
      <c r="B30" s="31"/>
      <c r="C30" s="28"/>
      <c r="D30" s="28"/>
      <c r="E30" s="28"/>
      <c r="F30" s="28"/>
      <c r="G30" s="32"/>
      <c r="H30" s="18"/>
      <c r="I30" s="14"/>
      <c r="J30" s="23"/>
    </row>
    <row r="31" spans="2:10" x14ac:dyDescent="0.25">
      <c r="B31" s="79"/>
      <c r="C31" s="79"/>
      <c r="D31" s="79"/>
      <c r="E31" s="79"/>
      <c r="F31" s="79"/>
      <c r="G31" s="79"/>
      <c r="H31" s="79"/>
      <c r="I31" s="79"/>
      <c r="J31" s="79"/>
    </row>
    <row r="32" spans="2:10" x14ac:dyDescent="0.25">
      <c r="B32" s="79"/>
      <c r="C32" s="79"/>
      <c r="D32" s="79"/>
      <c r="E32" s="79"/>
      <c r="F32" s="79"/>
      <c r="G32" s="79"/>
      <c r="H32" s="79"/>
      <c r="I32" s="79"/>
      <c r="J32" s="79"/>
    </row>
    <row r="33" spans="2:10" x14ac:dyDescent="0.25">
      <c r="B33" s="79"/>
      <c r="C33" s="79"/>
      <c r="D33" s="79"/>
      <c r="E33" s="79"/>
      <c r="F33" s="79"/>
      <c r="G33" s="79"/>
      <c r="H33" s="79"/>
      <c r="I33" s="79"/>
      <c r="J33" s="79"/>
    </row>
  </sheetData>
  <sheetProtection sheet="1" objects="1" scenarios="1" selectLockedCells="1"/>
  <mergeCells count="6">
    <mergeCell ref="C4:C5"/>
    <mergeCell ref="B4:B6"/>
    <mergeCell ref="B23:B24"/>
    <mergeCell ref="D26:F26"/>
    <mergeCell ref="B3:J3"/>
    <mergeCell ref="B2:J2"/>
  </mergeCells>
  <conditionalFormatting sqref="C8:H8 C9:I23">
    <cfRule type="cellIs" priority="1" stopIfTrue="1" operator="between">
      <formula>0.01</formula>
      <formula>3</formula>
    </cfRule>
  </conditionalFormatting>
  <dataValidations count="1">
    <dataValidation type="whole" showErrorMessage="1" errorTitle="Out of Range" error="Value must be between 0 - 3_x000a_" prompt="_x000a_" sqref="C8:H23 I9:I23">
      <formula1>0</formula1>
      <formula2>3</formula2>
    </dataValidation>
  </dataValidations>
  <pageMargins left="0.7" right="0.7" top="1" bottom="0.75" header="0.3" footer="0.3"/>
  <pageSetup scale="83" orientation="landscape" horizontalDpi="4294967293" r:id="rId1"/>
  <headerFooter>
    <oddHeader>&amp;L&amp;"Times New Roman,Regular"FACILITY NAME:
COMPLETION DATE:&amp;C&amp;"Times New Roman,Regular"FACILITY-WIDE SELF ASSESSMENT
483.70(E)&amp;R&amp;"Times New Roman,Regular"&amp;A</oddHeader>
    <oddFooter>&amp;L&amp;G&amp;C&amp;P&amp;R&amp;G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1"/>
  <sheetViews>
    <sheetView zoomScaleNormal="100" zoomScaleSheetLayoutView="100" workbookViewId="0">
      <selection activeCell="C15" sqref="C15"/>
    </sheetView>
  </sheetViews>
  <sheetFormatPr defaultRowHeight="15" x14ac:dyDescent="0.25"/>
  <cols>
    <col min="1" max="1" width="2.28515625" style="69" customWidth="1"/>
    <col min="2" max="2" width="26.85546875" style="69" customWidth="1"/>
    <col min="3" max="3" width="16.42578125" style="69" bestFit="1" customWidth="1"/>
    <col min="4" max="4" width="14.85546875" style="69" customWidth="1"/>
    <col min="5" max="5" width="15" style="69" customWidth="1"/>
    <col min="6" max="6" width="15.42578125" style="69" bestFit="1" customWidth="1"/>
    <col min="7" max="7" width="17.42578125" style="69" customWidth="1"/>
    <col min="8" max="8" width="16.7109375" style="69" customWidth="1"/>
    <col min="9" max="9" width="18" style="69" customWidth="1"/>
    <col min="10" max="10" width="10.28515625" style="69" customWidth="1"/>
    <col min="11" max="16384" width="9.140625" style="69"/>
  </cols>
  <sheetData>
    <row r="1" spans="2:10" ht="8.25" customHeight="1" thickBot="1" x14ac:dyDescent="0.3"/>
    <row r="2" spans="2:10" ht="15.75" x14ac:dyDescent="0.25">
      <c r="B2" s="576" t="s">
        <v>477</v>
      </c>
      <c r="C2" s="577"/>
      <c r="D2" s="577"/>
      <c r="E2" s="577"/>
      <c r="F2" s="577"/>
      <c r="G2" s="577"/>
      <c r="H2" s="577"/>
      <c r="I2" s="577"/>
      <c r="J2" s="578"/>
    </row>
    <row r="3" spans="2:10" ht="15.75" x14ac:dyDescent="0.25">
      <c r="B3" s="579" t="s">
        <v>523</v>
      </c>
      <c r="C3" s="580"/>
      <c r="D3" s="580"/>
      <c r="E3" s="580"/>
      <c r="F3" s="580"/>
      <c r="G3" s="580"/>
      <c r="H3" s="580"/>
      <c r="I3" s="580"/>
      <c r="J3" s="581"/>
    </row>
    <row r="4" spans="2:10" x14ac:dyDescent="0.25">
      <c r="B4" s="547" t="s">
        <v>480</v>
      </c>
      <c r="C4" s="545" t="s">
        <v>481</v>
      </c>
      <c r="D4" s="539" t="s">
        <v>479</v>
      </c>
      <c r="E4" s="539"/>
      <c r="F4" s="539"/>
      <c r="G4" s="539"/>
      <c r="H4" s="539"/>
      <c r="I4" s="539"/>
      <c r="J4" s="540"/>
    </row>
    <row r="5" spans="2:10" ht="42.75" x14ac:dyDescent="0.25">
      <c r="B5" s="548"/>
      <c r="C5" s="546"/>
      <c r="D5" s="516" t="s">
        <v>482</v>
      </c>
      <c r="E5" s="516" t="s">
        <v>483</v>
      </c>
      <c r="F5" s="516" t="s">
        <v>484</v>
      </c>
      <c r="G5" s="516" t="s">
        <v>485</v>
      </c>
      <c r="H5" s="516" t="s">
        <v>486</v>
      </c>
      <c r="I5" s="516" t="s">
        <v>487</v>
      </c>
      <c r="J5" s="525" t="s">
        <v>488</v>
      </c>
    </row>
    <row r="6" spans="2:10" ht="52.5" customHeight="1" x14ac:dyDescent="0.25">
      <c r="B6" s="549"/>
      <c r="C6" s="518" t="s">
        <v>489</v>
      </c>
      <c r="D6" s="518" t="s">
        <v>490</v>
      </c>
      <c r="E6" s="518" t="s">
        <v>491</v>
      </c>
      <c r="F6" s="518" t="s">
        <v>492</v>
      </c>
      <c r="G6" s="518" t="s">
        <v>493</v>
      </c>
      <c r="H6" s="518" t="s">
        <v>494</v>
      </c>
      <c r="I6" s="518" t="s">
        <v>495</v>
      </c>
      <c r="J6" s="526" t="s">
        <v>496</v>
      </c>
    </row>
    <row r="7" spans="2:10" ht="68.25" customHeight="1" x14ac:dyDescent="0.25">
      <c r="B7" s="520" t="s">
        <v>497</v>
      </c>
      <c r="C7" s="518" t="s">
        <v>498</v>
      </c>
      <c r="D7" s="518" t="s">
        <v>499</v>
      </c>
      <c r="E7" s="518" t="s">
        <v>500</v>
      </c>
      <c r="F7" s="518" t="s">
        <v>501</v>
      </c>
      <c r="G7" s="518" t="s">
        <v>502</v>
      </c>
      <c r="H7" s="518" t="s">
        <v>503</v>
      </c>
      <c r="I7" s="518" t="s">
        <v>504</v>
      </c>
      <c r="J7" s="526" t="s">
        <v>505</v>
      </c>
    </row>
    <row r="8" spans="2:10" x14ac:dyDescent="0.25">
      <c r="B8" s="550" t="s">
        <v>525</v>
      </c>
      <c r="C8" s="522"/>
      <c r="D8" s="522"/>
      <c r="E8" s="522"/>
      <c r="F8" s="522"/>
      <c r="G8" s="522"/>
      <c r="H8" s="522"/>
      <c r="I8" s="522"/>
      <c r="J8" s="554">
        <f t="shared" ref="J8:J26" si="0">SUM((C8/3)*((D8+E8+F8+G8+H8+I8)/18))</f>
        <v>0</v>
      </c>
    </row>
    <row r="9" spans="2:10" x14ac:dyDescent="0.25">
      <c r="B9" s="551" t="s">
        <v>526</v>
      </c>
      <c r="C9" s="524"/>
      <c r="D9" s="524"/>
      <c r="E9" s="524"/>
      <c r="F9" s="524"/>
      <c r="G9" s="524"/>
      <c r="H9" s="524"/>
      <c r="I9" s="524"/>
      <c r="J9" s="555">
        <f t="shared" si="0"/>
        <v>0</v>
      </c>
    </row>
    <row r="10" spans="2:10" x14ac:dyDescent="0.25">
      <c r="B10" s="551" t="s">
        <v>527</v>
      </c>
      <c r="C10" s="524"/>
      <c r="D10" s="524"/>
      <c r="E10" s="524"/>
      <c r="F10" s="524"/>
      <c r="G10" s="524"/>
      <c r="H10" s="524"/>
      <c r="I10" s="524"/>
      <c r="J10" s="555">
        <f t="shared" si="0"/>
        <v>0</v>
      </c>
    </row>
    <row r="11" spans="2:10" x14ac:dyDescent="0.25">
      <c r="B11" s="551" t="s">
        <v>528</v>
      </c>
      <c r="C11" s="524"/>
      <c r="D11" s="524"/>
      <c r="E11" s="524"/>
      <c r="F11" s="524"/>
      <c r="G11" s="524"/>
      <c r="H11" s="524"/>
      <c r="I11" s="524"/>
      <c r="J11" s="555">
        <f t="shared" si="0"/>
        <v>0</v>
      </c>
    </row>
    <row r="12" spans="2:10" x14ac:dyDescent="0.25">
      <c r="B12" s="551" t="s">
        <v>529</v>
      </c>
      <c r="C12" s="524"/>
      <c r="D12" s="524"/>
      <c r="E12" s="524"/>
      <c r="F12" s="524"/>
      <c r="G12" s="524"/>
      <c r="H12" s="524"/>
      <c r="I12" s="524"/>
      <c r="J12" s="555">
        <f t="shared" si="0"/>
        <v>0</v>
      </c>
    </row>
    <row r="13" spans="2:10" x14ac:dyDescent="0.25">
      <c r="B13" s="551" t="s">
        <v>530</v>
      </c>
      <c r="C13" s="524"/>
      <c r="D13" s="524"/>
      <c r="E13" s="524"/>
      <c r="F13" s="524"/>
      <c r="G13" s="524"/>
      <c r="H13" s="524"/>
      <c r="I13" s="524"/>
      <c r="J13" s="555">
        <f t="shared" si="0"/>
        <v>0</v>
      </c>
    </row>
    <row r="14" spans="2:10" x14ac:dyDescent="0.25">
      <c r="B14" s="551" t="s">
        <v>531</v>
      </c>
      <c r="C14" s="524"/>
      <c r="D14" s="524"/>
      <c r="E14" s="524"/>
      <c r="F14" s="524"/>
      <c r="G14" s="524"/>
      <c r="H14" s="524"/>
      <c r="I14" s="524"/>
      <c r="J14" s="555">
        <f t="shared" si="0"/>
        <v>0</v>
      </c>
    </row>
    <row r="15" spans="2:10" x14ac:dyDescent="0.25">
      <c r="B15" s="551" t="s">
        <v>532</v>
      </c>
      <c r="C15" s="524"/>
      <c r="D15" s="524"/>
      <c r="E15" s="524"/>
      <c r="F15" s="524"/>
      <c r="G15" s="524"/>
      <c r="H15" s="524"/>
      <c r="I15" s="524"/>
      <c r="J15" s="555">
        <f t="shared" si="0"/>
        <v>0</v>
      </c>
    </row>
    <row r="16" spans="2:10" x14ac:dyDescent="0.25">
      <c r="B16" s="551" t="s">
        <v>533</v>
      </c>
      <c r="C16" s="524"/>
      <c r="D16" s="524"/>
      <c r="E16" s="524"/>
      <c r="F16" s="524"/>
      <c r="G16" s="524"/>
      <c r="H16" s="524"/>
      <c r="I16" s="524"/>
      <c r="J16" s="555">
        <f t="shared" si="0"/>
        <v>0</v>
      </c>
    </row>
    <row r="17" spans="2:10" x14ac:dyDescent="0.25">
      <c r="B17" s="551" t="s">
        <v>534</v>
      </c>
      <c r="C17" s="524"/>
      <c r="D17" s="524"/>
      <c r="E17" s="524"/>
      <c r="F17" s="524"/>
      <c r="G17" s="524"/>
      <c r="H17" s="524"/>
      <c r="I17" s="524"/>
      <c r="J17" s="555">
        <f t="shared" si="0"/>
        <v>0</v>
      </c>
    </row>
    <row r="18" spans="2:10" x14ac:dyDescent="0.25">
      <c r="B18" s="552" t="s">
        <v>535</v>
      </c>
      <c r="C18" s="524"/>
      <c r="D18" s="524"/>
      <c r="E18" s="524"/>
      <c r="F18" s="524"/>
      <c r="G18" s="524"/>
      <c r="H18" s="524"/>
      <c r="I18" s="524"/>
      <c r="J18" s="555">
        <f t="shared" si="0"/>
        <v>0</v>
      </c>
    </row>
    <row r="19" spans="2:10" ht="15.75" thickBot="1" x14ac:dyDescent="0.3">
      <c r="B19" s="543" t="s">
        <v>520</v>
      </c>
      <c r="C19" s="524"/>
      <c r="D19" s="524"/>
      <c r="E19" s="524"/>
      <c r="F19" s="524"/>
      <c r="G19" s="524"/>
      <c r="H19" s="524"/>
      <c r="I19" s="524"/>
      <c r="J19" s="555">
        <f t="shared" si="0"/>
        <v>0</v>
      </c>
    </row>
    <row r="20" spans="2:10" x14ac:dyDescent="0.25">
      <c r="B20" s="533" t="s">
        <v>521</v>
      </c>
      <c r="C20" s="553"/>
      <c r="D20" s="524"/>
      <c r="E20" s="524"/>
      <c r="F20" s="524"/>
      <c r="G20" s="524"/>
      <c r="H20" s="524"/>
      <c r="I20" s="524"/>
      <c r="J20" s="555">
        <f t="shared" si="0"/>
        <v>0</v>
      </c>
    </row>
    <row r="21" spans="2:10" x14ac:dyDescent="0.25">
      <c r="B21" s="534"/>
      <c r="C21" s="553"/>
      <c r="D21" s="524"/>
      <c r="E21" s="524"/>
      <c r="F21" s="524"/>
      <c r="G21" s="524"/>
      <c r="H21" s="524"/>
      <c r="I21" s="524"/>
      <c r="J21" s="555">
        <f t="shared" si="0"/>
        <v>0</v>
      </c>
    </row>
    <row r="22" spans="2:10" x14ac:dyDescent="0.25">
      <c r="B22" s="532">
        <f>SUM(D8:I26)</f>
        <v>0</v>
      </c>
      <c r="C22" s="553"/>
      <c r="D22" s="524"/>
      <c r="E22" s="524"/>
      <c r="F22" s="524"/>
      <c r="G22" s="524"/>
      <c r="H22" s="524"/>
      <c r="I22" s="524"/>
      <c r="J22" s="555">
        <f t="shared" si="0"/>
        <v>0</v>
      </c>
    </row>
    <row r="23" spans="2:10" x14ac:dyDescent="0.25">
      <c r="B23" s="535"/>
      <c r="C23" s="553"/>
      <c r="D23" s="524"/>
      <c r="E23" s="524"/>
      <c r="F23" s="524"/>
      <c r="G23" s="524"/>
      <c r="H23" s="524"/>
      <c r="I23" s="524"/>
      <c r="J23" s="555">
        <f t="shared" si="0"/>
        <v>0</v>
      </c>
    </row>
    <row r="24" spans="2:10" x14ac:dyDescent="0.25">
      <c r="B24" s="536"/>
      <c r="C24" s="553"/>
      <c r="D24" s="524"/>
      <c r="E24" s="524"/>
      <c r="F24" s="524"/>
      <c r="G24" s="524"/>
      <c r="H24" s="524"/>
      <c r="I24" s="524"/>
      <c r="J24" s="555">
        <f t="shared" si="0"/>
        <v>0</v>
      </c>
    </row>
    <row r="25" spans="2:10" x14ac:dyDescent="0.25">
      <c r="B25" s="537"/>
      <c r="C25" s="553"/>
      <c r="D25" s="524"/>
      <c r="E25" s="524"/>
      <c r="F25" s="524"/>
      <c r="G25" s="524"/>
      <c r="H25" s="524"/>
      <c r="I25" s="524"/>
      <c r="J25" s="555">
        <f t="shared" si="0"/>
        <v>0</v>
      </c>
    </row>
    <row r="26" spans="2:10" x14ac:dyDescent="0.25">
      <c r="B26" s="538"/>
      <c r="C26" s="529"/>
      <c r="D26" s="528"/>
      <c r="E26" s="528"/>
      <c r="F26" s="528"/>
      <c r="G26" s="528"/>
      <c r="H26" s="528"/>
      <c r="I26" s="528"/>
      <c r="J26" s="555">
        <f t="shared" si="0"/>
        <v>0</v>
      </c>
    </row>
    <row r="27" spans="2:10" ht="15.75" thickBot="1" x14ac:dyDescent="0.3">
      <c r="B27" s="538"/>
      <c r="C27" s="544">
        <f t="shared" ref="C27:I27" si="1">SUM(C8:C26)/19</f>
        <v>0</v>
      </c>
      <c r="D27" s="541">
        <f t="shared" si="1"/>
        <v>0</v>
      </c>
      <c r="E27" s="541">
        <f t="shared" si="1"/>
        <v>0</v>
      </c>
      <c r="F27" s="541">
        <f t="shared" si="1"/>
        <v>0</v>
      </c>
      <c r="G27" s="541">
        <f t="shared" si="1"/>
        <v>0</v>
      </c>
      <c r="H27" s="541">
        <f t="shared" si="1"/>
        <v>0</v>
      </c>
      <c r="I27" s="541">
        <f t="shared" si="1"/>
        <v>0</v>
      </c>
      <c r="J27" s="567">
        <f>SUM(D30)</f>
        <v>0</v>
      </c>
    </row>
    <row r="28" spans="2:10" x14ac:dyDescent="0.25">
      <c r="B28" s="31"/>
      <c r="C28" s="17"/>
      <c r="D28" s="17"/>
      <c r="E28" s="17"/>
      <c r="F28" s="17"/>
      <c r="G28" s="19"/>
      <c r="H28" s="19"/>
      <c r="I28" s="33"/>
      <c r="J28" s="19"/>
    </row>
    <row r="29" spans="2:10" x14ac:dyDescent="0.25">
      <c r="B29" s="31"/>
      <c r="C29" s="22"/>
      <c r="D29" s="563" t="s">
        <v>522</v>
      </c>
      <c r="E29" s="563"/>
      <c r="F29" s="563"/>
      <c r="G29" s="21"/>
      <c r="H29" s="21"/>
      <c r="I29" s="21"/>
      <c r="J29" s="23"/>
    </row>
    <row r="30" spans="2:10" x14ac:dyDescent="0.25">
      <c r="B30" s="31"/>
      <c r="C30" s="22"/>
      <c r="D30" s="564">
        <f>SUM(E30*F30)</f>
        <v>0</v>
      </c>
      <c r="E30" s="564">
        <f>SUM(C8:C26)/57</f>
        <v>0</v>
      </c>
      <c r="F30" s="564">
        <f>SUM(D8:I26)/342</f>
        <v>0</v>
      </c>
      <c r="G30" s="12"/>
      <c r="H30" s="12"/>
      <c r="I30" s="12"/>
      <c r="J30" s="23"/>
    </row>
    <row r="31" spans="2:10" x14ac:dyDescent="0.25">
      <c r="B31" s="31"/>
      <c r="C31" s="30"/>
      <c r="D31" s="17"/>
      <c r="E31" s="14"/>
      <c r="F31" s="14"/>
      <c r="G31" s="17"/>
      <c r="H31" s="17"/>
      <c r="I31" s="17"/>
      <c r="J31" s="23"/>
    </row>
  </sheetData>
  <sheetProtection sheet="1" objects="1" scenarios="1" selectLockedCells="1"/>
  <mergeCells count="6">
    <mergeCell ref="B20:B21"/>
    <mergeCell ref="C4:C5"/>
    <mergeCell ref="B4:B6"/>
    <mergeCell ref="D29:F29"/>
    <mergeCell ref="B3:J3"/>
    <mergeCell ref="B2:J2"/>
  </mergeCells>
  <dataValidations count="1">
    <dataValidation type="whole" showInputMessage="1" showErrorMessage="1" errorTitle="Out of Range" error="Value must be between 3 - 0_x000a_" sqref="C8:I26">
      <formula1>0</formula1>
      <formula2>3</formula2>
    </dataValidation>
  </dataValidations>
  <pageMargins left="0.45" right="0.45" top="1" bottom="0.75" header="0.3" footer="0.3"/>
  <pageSetup scale="84" orientation="landscape" horizontalDpi="4294967293" r:id="rId1"/>
  <headerFooter>
    <oddHeader>&amp;L&amp;"Times New Roman,Regular"FACILITY NAME:
COMPLETION DATE:&amp;C&amp;"Times New Roman,Regular"FACILITY-WIDE SELF ASSESSMENT
483.70(E)&amp;R&amp;"Times New Roman,Regular"&amp;A</oddHeader>
    <oddFooter>&amp;L&amp;G&amp;C&amp;P&amp;R&amp;G</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
  <sheetViews>
    <sheetView zoomScaleNormal="100" zoomScaleSheetLayoutView="100" workbookViewId="0">
      <selection activeCell="C8" sqref="C8"/>
    </sheetView>
  </sheetViews>
  <sheetFormatPr defaultRowHeight="15" x14ac:dyDescent="0.25"/>
  <cols>
    <col min="1" max="1" width="1.140625" style="69" customWidth="1"/>
    <col min="2" max="2" width="27.140625" style="69" customWidth="1"/>
    <col min="3" max="3" width="16.42578125" style="69" bestFit="1" customWidth="1"/>
    <col min="4" max="4" width="16" style="69" customWidth="1"/>
    <col min="5" max="5" width="15.140625" style="69" customWidth="1"/>
    <col min="6" max="6" width="14.7109375" style="69" customWidth="1"/>
    <col min="7" max="8" width="16.28515625" style="69" customWidth="1"/>
    <col min="9" max="9" width="17" style="69" customWidth="1"/>
    <col min="10" max="10" width="8.5703125" style="69" customWidth="1"/>
    <col min="11" max="16384" width="9.140625" style="69"/>
  </cols>
  <sheetData>
    <row r="1" spans="2:11" ht="15.75" thickBot="1" x14ac:dyDescent="0.3"/>
    <row r="2" spans="2:11" ht="15.75" x14ac:dyDescent="0.25">
      <c r="B2" s="576" t="s">
        <v>477</v>
      </c>
      <c r="C2" s="577"/>
      <c r="D2" s="577"/>
      <c r="E2" s="577"/>
      <c r="F2" s="577"/>
      <c r="G2" s="577"/>
      <c r="H2" s="577"/>
      <c r="I2" s="577"/>
      <c r="J2" s="578"/>
      <c r="K2" s="79"/>
    </row>
    <row r="3" spans="2:11" ht="15.75" x14ac:dyDescent="0.25">
      <c r="B3" s="579" t="s">
        <v>629</v>
      </c>
      <c r="C3" s="580"/>
      <c r="D3" s="580"/>
      <c r="E3" s="580"/>
      <c r="F3" s="580"/>
      <c r="G3" s="580"/>
      <c r="H3" s="580"/>
      <c r="I3" s="580"/>
      <c r="J3" s="581"/>
      <c r="K3" s="79"/>
    </row>
    <row r="4" spans="2:11" x14ac:dyDescent="0.25">
      <c r="B4" s="547" t="s">
        <v>480</v>
      </c>
      <c r="C4" s="574" t="s">
        <v>481</v>
      </c>
      <c r="D4" s="571" t="s">
        <v>479</v>
      </c>
      <c r="E4" s="572"/>
      <c r="F4" s="572"/>
      <c r="G4" s="572"/>
      <c r="H4" s="572"/>
      <c r="I4" s="573"/>
      <c r="J4" s="540"/>
      <c r="K4" s="79"/>
    </row>
    <row r="5" spans="2:11" ht="28.5" x14ac:dyDescent="0.25">
      <c r="B5" s="548"/>
      <c r="C5" s="575"/>
      <c r="D5" s="516" t="s">
        <v>482</v>
      </c>
      <c r="E5" s="516" t="s">
        <v>483</v>
      </c>
      <c r="F5" s="516" t="s">
        <v>484</v>
      </c>
      <c r="G5" s="516" t="s">
        <v>485</v>
      </c>
      <c r="H5" s="516" t="s">
        <v>486</v>
      </c>
      <c r="I5" s="516" t="s">
        <v>487</v>
      </c>
      <c r="J5" s="525" t="s">
        <v>488</v>
      </c>
      <c r="K5" s="79"/>
    </row>
    <row r="6" spans="2:11" ht="45" x14ac:dyDescent="0.25">
      <c r="B6" s="549"/>
      <c r="C6" s="518" t="s">
        <v>489</v>
      </c>
      <c r="D6" s="518" t="s">
        <v>490</v>
      </c>
      <c r="E6" s="518" t="s">
        <v>491</v>
      </c>
      <c r="F6" s="518" t="s">
        <v>492</v>
      </c>
      <c r="G6" s="518" t="s">
        <v>493</v>
      </c>
      <c r="H6" s="518" t="s">
        <v>494</v>
      </c>
      <c r="I6" s="518" t="s">
        <v>495</v>
      </c>
      <c r="J6" s="526" t="s">
        <v>496</v>
      </c>
      <c r="K6" s="79"/>
    </row>
    <row r="7" spans="2:11" ht="63.75" customHeight="1" x14ac:dyDescent="0.25">
      <c r="B7" s="520" t="s">
        <v>497</v>
      </c>
      <c r="C7" s="518" t="s">
        <v>498</v>
      </c>
      <c r="D7" s="518" t="s">
        <v>499</v>
      </c>
      <c r="E7" s="518" t="s">
        <v>500</v>
      </c>
      <c r="F7" s="518" t="s">
        <v>501</v>
      </c>
      <c r="G7" s="518" t="s">
        <v>524</v>
      </c>
      <c r="H7" s="518" t="s">
        <v>503</v>
      </c>
      <c r="I7" s="518" t="s">
        <v>504</v>
      </c>
      <c r="J7" s="526" t="s">
        <v>505</v>
      </c>
      <c r="K7" s="79"/>
    </row>
    <row r="8" spans="2:11" ht="30" x14ac:dyDescent="0.25">
      <c r="B8" s="550" t="s">
        <v>536</v>
      </c>
      <c r="C8" s="522"/>
      <c r="D8" s="522"/>
      <c r="E8" s="522"/>
      <c r="F8" s="522"/>
      <c r="G8" s="522"/>
      <c r="H8" s="522"/>
      <c r="I8" s="522"/>
      <c r="J8" s="554">
        <f t="shared" ref="J8:J18" si="0">SUM((C8/3)*((D8+E8+F8+G8+H8+I8)/18))</f>
        <v>0</v>
      </c>
      <c r="K8" s="79"/>
    </row>
    <row r="9" spans="2:11" ht="30" x14ac:dyDescent="0.25">
      <c r="B9" s="551" t="s">
        <v>537</v>
      </c>
      <c r="C9" s="524"/>
      <c r="D9" s="524"/>
      <c r="E9" s="524"/>
      <c r="F9" s="524"/>
      <c r="G9" s="524"/>
      <c r="H9" s="524"/>
      <c r="I9" s="524"/>
      <c r="J9" s="555">
        <f t="shared" si="0"/>
        <v>0</v>
      </c>
      <c r="K9" s="79"/>
    </row>
    <row r="10" spans="2:11" x14ac:dyDescent="0.25">
      <c r="B10" s="551" t="s">
        <v>538</v>
      </c>
      <c r="C10" s="524"/>
      <c r="D10" s="524"/>
      <c r="E10" s="524"/>
      <c r="F10" s="524"/>
      <c r="G10" s="524"/>
      <c r="H10" s="524"/>
      <c r="I10" s="524"/>
      <c r="J10" s="555">
        <f t="shared" si="0"/>
        <v>0</v>
      </c>
      <c r="K10" s="79"/>
    </row>
    <row r="11" spans="2:11" x14ac:dyDescent="0.25">
      <c r="B11" s="551" t="s">
        <v>539</v>
      </c>
      <c r="C11" s="524"/>
      <c r="D11" s="524"/>
      <c r="E11" s="524"/>
      <c r="F11" s="524"/>
      <c r="G11" s="524"/>
      <c r="H11" s="524"/>
      <c r="I11" s="524"/>
      <c r="J11" s="555">
        <f t="shared" si="0"/>
        <v>0</v>
      </c>
      <c r="K11" s="79"/>
    </row>
    <row r="12" spans="2:11" x14ac:dyDescent="0.25">
      <c r="B12" s="551" t="s">
        <v>540</v>
      </c>
      <c r="C12" s="524"/>
      <c r="D12" s="524"/>
      <c r="E12" s="524"/>
      <c r="F12" s="524"/>
      <c r="G12" s="524"/>
      <c r="H12" s="524"/>
      <c r="I12" s="524"/>
      <c r="J12" s="555">
        <f t="shared" si="0"/>
        <v>0</v>
      </c>
      <c r="K12" s="79"/>
    </row>
    <row r="13" spans="2:11" x14ac:dyDescent="0.25">
      <c r="B13" s="551" t="s">
        <v>541</v>
      </c>
      <c r="C13" s="524"/>
      <c r="D13" s="524"/>
      <c r="E13" s="524"/>
      <c r="F13" s="524"/>
      <c r="G13" s="524"/>
      <c r="H13" s="524"/>
      <c r="I13" s="524"/>
      <c r="J13" s="555">
        <f t="shared" si="0"/>
        <v>0</v>
      </c>
      <c r="K13" s="79"/>
    </row>
    <row r="14" spans="2:11" x14ac:dyDescent="0.25">
      <c r="B14" s="551" t="s">
        <v>542</v>
      </c>
      <c r="C14" s="524"/>
      <c r="D14" s="524"/>
      <c r="E14" s="524"/>
      <c r="F14" s="524"/>
      <c r="G14" s="524"/>
      <c r="H14" s="524"/>
      <c r="I14" s="524"/>
      <c r="J14" s="555">
        <f t="shared" si="0"/>
        <v>0</v>
      </c>
      <c r="K14" s="79"/>
    </row>
    <row r="15" spans="2:11" x14ac:dyDescent="0.25">
      <c r="B15" s="552" t="s">
        <v>543</v>
      </c>
      <c r="C15" s="524"/>
      <c r="D15" s="524"/>
      <c r="E15" s="524"/>
      <c r="F15" s="524"/>
      <c r="G15" s="524"/>
      <c r="H15" s="524"/>
      <c r="I15" s="524"/>
      <c r="J15" s="555">
        <f t="shared" si="0"/>
        <v>0</v>
      </c>
      <c r="K15" s="79"/>
    </row>
    <row r="16" spans="2:11" ht="15.75" thickBot="1" x14ac:dyDescent="0.3">
      <c r="B16" s="543" t="s">
        <v>544</v>
      </c>
      <c r="C16" s="524"/>
      <c r="D16" s="524"/>
      <c r="E16" s="524"/>
      <c r="F16" s="524"/>
      <c r="G16" s="524"/>
      <c r="H16" s="524"/>
      <c r="I16" s="524"/>
      <c r="J16" s="555">
        <f t="shared" si="0"/>
        <v>0</v>
      </c>
      <c r="K16" s="79"/>
    </row>
    <row r="17" spans="2:11" x14ac:dyDescent="0.25">
      <c r="B17" s="533" t="s">
        <v>521</v>
      </c>
      <c r="C17" s="553"/>
      <c r="D17" s="524"/>
      <c r="E17" s="524"/>
      <c r="F17" s="524"/>
      <c r="G17" s="524"/>
      <c r="H17" s="524"/>
      <c r="I17" s="524"/>
      <c r="J17" s="555">
        <f t="shared" si="0"/>
        <v>0</v>
      </c>
      <c r="K17" s="79"/>
    </row>
    <row r="18" spans="2:11" x14ac:dyDescent="0.25">
      <c r="B18" s="534"/>
      <c r="C18" s="529"/>
      <c r="D18" s="528"/>
      <c r="E18" s="528"/>
      <c r="F18" s="528"/>
      <c r="G18" s="528"/>
      <c r="H18" s="528"/>
      <c r="I18" s="528"/>
      <c r="J18" s="566">
        <f t="shared" si="0"/>
        <v>0</v>
      </c>
      <c r="K18" s="79"/>
    </row>
    <row r="19" spans="2:11" ht="15.75" thickBot="1" x14ac:dyDescent="0.3">
      <c r="B19" s="534"/>
      <c r="C19" s="565">
        <f t="shared" ref="C19:I19" si="1">SUM(C8:C18)/10</f>
        <v>0</v>
      </c>
      <c r="D19" s="515">
        <f t="shared" si="1"/>
        <v>0</v>
      </c>
      <c r="E19" s="515">
        <f t="shared" si="1"/>
        <v>0</v>
      </c>
      <c r="F19" s="515">
        <f t="shared" si="1"/>
        <v>0</v>
      </c>
      <c r="G19" s="515">
        <f t="shared" si="1"/>
        <v>0</v>
      </c>
      <c r="H19" s="515">
        <f t="shared" si="1"/>
        <v>0</v>
      </c>
      <c r="I19" s="515">
        <f t="shared" si="1"/>
        <v>0</v>
      </c>
      <c r="J19" s="567">
        <f>SUM(D22)</f>
        <v>0</v>
      </c>
      <c r="K19" s="79"/>
    </row>
    <row r="20" spans="2:11" x14ac:dyDescent="0.25">
      <c r="B20" s="20"/>
      <c r="C20" s="17"/>
      <c r="D20" s="17"/>
      <c r="E20" s="17"/>
      <c r="F20" s="17"/>
      <c r="G20" s="19"/>
      <c r="H20" s="19"/>
      <c r="I20" s="33"/>
      <c r="J20" s="19"/>
      <c r="K20" s="79"/>
    </row>
    <row r="21" spans="2:11" x14ac:dyDescent="0.25">
      <c r="B21" s="24"/>
      <c r="C21" s="22"/>
      <c r="D21" s="34" t="s">
        <v>522</v>
      </c>
      <c r="E21" s="35"/>
      <c r="F21" s="36"/>
      <c r="G21" s="21"/>
      <c r="H21" s="21"/>
      <c r="I21" s="21"/>
      <c r="J21" s="23"/>
      <c r="K21" s="79"/>
    </row>
    <row r="22" spans="2:11" x14ac:dyDescent="0.25">
      <c r="B22" s="23"/>
      <c r="C22" s="22"/>
      <c r="D22" s="25">
        <f>SUM(E22*F22)</f>
        <v>0</v>
      </c>
      <c r="E22" s="26">
        <f>SUM(C8:C18)/30</f>
        <v>0</v>
      </c>
      <c r="F22" s="27">
        <f>SUM(D8:I18)/162</f>
        <v>0</v>
      </c>
      <c r="G22" s="12"/>
      <c r="H22" s="38"/>
      <c r="I22" s="12"/>
      <c r="J22" s="23"/>
      <c r="K22" s="79"/>
    </row>
    <row r="23" spans="2:11" x14ac:dyDescent="0.25">
      <c r="B23" s="31"/>
      <c r="C23" s="30"/>
      <c r="D23" s="17"/>
      <c r="E23" s="17"/>
      <c r="F23" s="17"/>
      <c r="G23" s="17"/>
      <c r="H23" s="38"/>
      <c r="I23" s="17"/>
      <c r="J23" s="23"/>
      <c r="K23" s="79"/>
    </row>
    <row r="24" spans="2:11" x14ac:dyDescent="0.25">
      <c r="B24" s="79"/>
      <c r="C24" s="79"/>
      <c r="D24" s="79"/>
      <c r="E24" s="79"/>
      <c r="F24" s="79"/>
      <c r="G24" s="79"/>
      <c r="H24" s="79"/>
      <c r="I24" s="79"/>
      <c r="J24" s="79"/>
      <c r="K24" s="79"/>
    </row>
    <row r="25" spans="2:11" x14ac:dyDescent="0.25">
      <c r="B25" s="79"/>
      <c r="C25" s="79"/>
      <c r="D25" s="79"/>
      <c r="E25" s="79"/>
      <c r="F25" s="79"/>
      <c r="G25" s="79"/>
      <c r="H25" s="79"/>
      <c r="I25" s="79"/>
      <c r="J25" s="79"/>
      <c r="K25" s="79"/>
    </row>
  </sheetData>
  <sheetProtection sheet="1" objects="1" scenarios="1" selectLockedCells="1"/>
  <mergeCells count="6">
    <mergeCell ref="B17:B19"/>
    <mergeCell ref="D4:I4"/>
    <mergeCell ref="C4:C5"/>
    <mergeCell ref="B4:B6"/>
    <mergeCell ref="B3:J3"/>
    <mergeCell ref="B2:J2"/>
  </mergeCells>
  <dataValidations count="1">
    <dataValidation type="whole" showInputMessage="1" showErrorMessage="1" errorTitle="Out of Range" error="Value must be between 3 - 0_x000a_" sqref="C8:I18">
      <formula1>0</formula1>
      <formula2>3</formula2>
    </dataValidation>
  </dataValidations>
  <pageMargins left="0.2" right="0.2" top="0.75" bottom="0.75" header="0.3" footer="0.3"/>
  <pageSetup scale="90" orientation="landscape" horizontalDpi="4294967293" r:id="rId1"/>
  <headerFooter>
    <oddHeader>&amp;L&amp;"Times New Roman,Regular"FACILITY NAME:
COMPLETION DATE:&amp;C&amp;"Times New Roman,Regular"FACILITY-WIDE SELF ASSESSMENT
483.70(E)&amp;R&amp;"Times New Roman,Regular"&amp;A</oddHeader>
    <oddFooter>&amp;L&amp;G&amp;C&amp;P&amp;R&amp;G</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1"/>
  <sheetViews>
    <sheetView zoomScaleNormal="100" workbookViewId="0">
      <selection activeCell="C8" sqref="C8"/>
    </sheetView>
  </sheetViews>
  <sheetFormatPr defaultRowHeight="15" x14ac:dyDescent="0.25"/>
  <cols>
    <col min="1" max="1" width="3.42578125" style="79" customWidth="1"/>
    <col min="2" max="2" width="21.85546875" style="79" customWidth="1"/>
    <col min="3" max="3" width="16" style="79" customWidth="1"/>
    <col min="4" max="4" width="14.42578125" style="79" customWidth="1"/>
    <col min="5" max="5" width="16.5703125" style="79" customWidth="1"/>
    <col min="6" max="6" width="14.42578125" style="79" customWidth="1"/>
    <col min="7" max="7" width="16.42578125" style="79" customWidth="1"/>
    <col min="8" max="8" width="17.42578125" style="79" customWidth="1"/>
    <col min="9" max="9" width="17.140625" style="79" customWidth="1"/>
    <col min="10" max="10" width="9.85546875" style="79" bestFit="1" customWidth="1"/>
    <col min="11" max="16384" width="9.140625" style="79"/>
  </cols>
  <sheetData>
    <row r="1" spans="2:10" ht="15.75" thickBot="1" x14ac:dyDescent="0.3"/>
    <row r="2" spans="2:10" ht="15.75" x14ac:dyDescent="0.25">
      <c r="B2" s="598" t="s">
        <v>477</v>
      </c>
      <c r="C2" s="599"/>
      <c r="D2" s="599"/>
      <c r="E2" s="599"/>
      <c r="F2" s="599"/>
      <c r="G2" s="599"/>
      <c r="H2" s="599"/>
      <c r="I2" s="599"/>
      <c r="J2" s="600"/>
    </row>
    <row r="3" spans="2:10" ht="15.75" x14ac:dyDescent="0.25">
      <c r="B3" s="601" t="s">
        <v>545</v>
      </c>
      <c r="C3" s="602"/>
      <c r="D3" s="602"/>
      <c r="E3" s="602"/>
      <c r="F3" s="602"/>
      <c r="G3" s="602"/>
      <c r="H3" s="602"/>
      <c r="I3" s="602"/>
      <c r="J3" s="603"/>
    </row>
    <row r="4" spans="2:10" x14ac:dyDescent="0.25">
      <c r="B4" s="547" t="s">
        <v>480</v>
      </c>
      <c r="C4" s="574" t="s">
        <v>481</v>
      </c>
      <c r="D4" s="568" t="s">
        <v>479</v>
      </c>
      <c r="E4" s="569"/>
      <c r="F4" s="569"/>
      <c r="G4" s="569"/>
      <c r="H4" s="569"/>
      <c r="I4" s="570"/>
      <c r="J4" s="540"/>
    </row>
    <row r="5" spans="2:10" ht="28.5" x14ac:dyDescent="0.25">
      <c r="B5" s="548"/>
      <c r="C5" s="575"/>
      <c r="D5" s="516" t="s">
        <v>482</v>
      </c>
      <c r="E5" s="516" t="s">
        <v>483</v>
      </c>
      <c r="F5" s="516" t="s">
        <v>484</v>
      </c>
      <c r="G5" s="516" t="s">
        <v>485</v>
      </c>
      <c r="H5" s="516" t="s">
        <v>486</v>
      </c>
      <c r="I5" s="516" t="s">
        <v>487</v>
      </c>
      <c r="J5" s="525" t="s">
        <v>488</v>
      </c>
    </row>
    <row r="6" spans="2:10" ht="45" x14ac:dyDescent="0.25">
      <c r="B6" s="549"/>
      <c r="C6" s="518" t="s">
        <v>489</v>
      </c>
      <c r="D6" s="518" t="s">
        <v>490</v>
      </c>
      <c r="E6" s="518" t="s">
        <v>491</v>
      </c>
      <c r="F6" s="518" t="s">
        <v>492</v>
      </c>
      <c r="G6" s="518" t="s">
        <v>493</v>
      </c>
      <c r="H6" s="518" t="s">
        <v>494</v>
      </c>
      <c r="I6" s="518" t="s">
        <v>495</v>
      </c>
      <c r="J6" s="526" t="s">
        <v>496</v>
      </c>
    </row>
    <row r="7" spans="2:10" ht="60" x14ac:dyDescent="0.25">
      <c r="B7" s="520" t="s">
        <v>497</v>
      </c>
      <c r="C7" s="518" t="s">
        <v>498</v>
      </c>
      <c r="D7" s="518" t="s">
        <v>499</v>
      </c>
      <c r="E7" s="518" t="s">
        <v>500</v>
      </c>
      <c r="F7" s="518" t="s">
        <v>501</v>
      </c>
      <c r="G7" s="518" t="s">
        <v>524</v>
      </c>
      <c r="H7" s="518" t="s">
        <v>503</v>
      </c>
      <c r="I7" s="518" t="s">
        <v>546</v>
      </c>
      <c r="J7" s="526" t="s">
        <v>505</v>
      </c>
    </row>
    <row r="8" spans="2:10" ht="75" x14ac:dyDescent="0.25">
      <c r="B8" s="589" t="s">
        <v>630</v>
      </c>
      <c r="C8" s="522"/>
      <c r="D8" s="522"/>
      <c r="E8" s="522"/>
      <c r="F8" s="522"/>
      <c r="G8" s="522"/>
      <c r="H8" s="522"/>
      <c r="I8" s="522"/>
      <c r="J8" s="554">
        <f t="shared" ref="J8:J16" si="0">SUM((C8/3)*((D8+E8+F8+G8+H8+I8)/18))</f>
        <v>0</v>
      </c>
    </row>
    <row r="9" spans="2:10" ht="75" x14ac:dyDescent="0.25">
      <c r="B9" s="590" t="s">
        <v>631</v>
      </c>
      <c r="C9" s="524"/>
      <c r="D9" s="524"/>
      <c r="E9" s="524"/>
      <c r="F9" s="524"/>
      <c r="G9" s="524"/>
      <c r="H9" s="524"/>
      <c r="I9" s="524"/>
      <c r="J9" s="555">
        <f t="shared" si="0"/>
        <v>0</v>
      </c>
    </row>
    <row r="10" spans="2:10" x14ac:dyDescent="0.25">
      <c r="B10" s="590" t="s">
        <v>547</v>
      </c>
      <c r="C10" s="524"/>
      <c r="D10" s="524"/>
      <c r="E10" s="524"/>
      <c r="F10" s="524"/>
      <c r="G10" s="524"/>
      <c r="H10" s="524"/>
      <c r="I10" s="524"/>
      <c r="J10" s="555">
        <f t="shared" si="0"/>
        <v>0</v>
      </c>
    </row>
    <row r="11" spans="2:10" x14ac:dyDescent="0.25">
      <c r="B11" s="590" t="s">
        <v>548</v>
      </c>
      <c r="C11" s="524"/>
      <c r="D11" s="524"/>
      <c r="E11" s="524"/>
      <c r="F11" s="524"/>
      <c r="G11" s="524"/>
      <c r="H11" s="524"/>
      <c r="I11" s="524"/>
      <c r="J11" s="555">
        <f t="shared" si="0"/>
        <v>0</v>
      </c>
    </row>
    <row r="12" spans="2:10" ht="30" x14ac:dyDescent="0.25">
      <c r="B12" s="590" t="s">
        <v>549</v>
      </c>
      <c r="C12" s="524"/>
      <c r="D12" s="524"/>
      <c r="E12" s="524"/>
      <c r="F12" s="524"/>
      <c r="G12" s="524"/>
      <c r="H12" s="524"/>
      <c r="I12" s="524"/>
      <c r="J12" s="555">
        <f t="shared" si="0"/>
        <v>0</v>
      </c>
    </row>
    <row r="13" spans="2:10" x14ac:dyDescent="0.25">
      <c r="B13" s="591" t="s">
        <v>550</v>
      </c>
      <c r="C13" s="524"/>
      <c r="D13" s="524"/>
      <c r="E13" s="524"/>
      <c r="F13" s="524"/>
      <c r="G13" s="524"/>
      <c r="H13" s="524"/>
      <c r="I13" s="524"/>
      <c r="J13" s="555">
        <f t="shared" si="0"/>
        <v>0</v>
      </c>
    </row>
    <row r="14" spans="2:10" ht="15.75" thickBot="1" x14ac:dyDescent="0.3">
      <c r="B14" s="596" t="s">
        <v>544</v>
      </c>
      <c r="C14" s="524"/>
      <c r="D14" s="594"/>
      <c r="E14" s="594"/>
      <c r="F14" s="594"/>
      <c r="G14" s="594"/>
      <c r="H14" s="594"/>
      <c r="I14" s="594"/>
      <c r="J14" s="597">
        <f t="shared" si="0"/>
        <v>0</v>
      </c>
    </row>
    <row r="15" spans="2:10" x14ac:dyDescent="0.25">
      <c r="B15" s="533" t="s">
        <v>521</v>
      </c>
      <c r="C15" s="592"/>
      <c r="D15" s="524"/>
      <c r="E15" s="524"/>
      <c r="F15" s="524"/>
      <c r="G15" s="524"/>
      <c r="H15" s="524"/>
      <c r="I15" s="524"/>
      <c r="J15" s="555">
        <f t="shared" si="0"/>
        <v>0</v>
      </c>
    </row>
    <row r="16" spans="2:10" x14ac:dyDescent="0.25">
      <c r="B16" s="534"/>
      <c r="C16" s="593"/>
      <c r="D16" s="528"/>
      <c r="E16" s="528"/>
      <c r="F16" s="528"/>
      <c r="G16" s="528"/>
      <c r="H16" s="528"/>
      <c r="I16" s="528"/>
      <c r="J16" s="556">
        <f t="shared" si="0"/>
        <v>0</v>
      </c>
    </row>
    <row r="17" spans="2:10" ht="15.75" thickBot="1" x14ac:dyDescent="0.3">
      <c r="B17" s="534"/>
      <c r="C17" s="595">
        <f t="shared" ref="C17:I17" si="1">SUM(C8:C16)/9</f>
        <v>0</v>
      </c>
      <c r="D17" s="541">
        <f t="shared" si="1"/>
        <v>0</v>
      </c>
      <c r="E17" s="541">
        <f t="shared" si="1"/>
        <v>0</v>
      </c>
      <c r="F17" s="541">
        <f t="shared" si="1"/>
        <v>0</v>
      </c>
      <c r="G17" s="541">
        <f t="shared" si="1"/>
        <v>0</v>
      </c>
      <c r="H17" s="541">
        <f t="shared" si="1"/>
        <v>0</v>
      </c>
      <c r="I17" s="541">
        <f t="shared" si="1"/>
        <v>0</v>
      </c>
      <c r="J17" s="542">
        <f>SUM(D21)</f>
        <v>0</v>
      </c>
    </row>
    <row r="18" spans="2:10" x14ac:dyDescent="0.25">
      <c r="B18" s="16">
        <f>SUM(D8:I16)</f>
        <v>0</v>
      </c>
      <c r="C18" s="22"/>
      <c r="D18" s="21"/>
      <c r="E18" s="13"/>
      <c r="F18" s="13"/>
      <c r="G18" s="21"/>
      <c r="H18" s="21"/>
      <c r="I18" s="21"/>
      <c r="J18" s="23"/>
    </row>
    <row r="19" spans="2:10" x14ac:dyDescent="0.25">
      <c r="B19" s="20"/>
      <c r="C19" s="17"/>
      <c r="D19" s="17"/>
      <c r="E19" s="17"/>
      <c r="F19" s="17"/>
      <c r="G19" s="19"/>
      <c r="H19" s="19"/>
      <c r="I19" s="33"/>
      <c r="J19" s="19"/>
    </row>
    <row r="20" spans="2:10" x14ac:dyDescent="0.25">
      <c r="B20" s="31"/>
      <c r="C20" s="22"/>
      <c r="D20" s="557" t="s">
        <v>522</v>
      </c>
      <c r="E20" s="558"/>
      <c r="F20" s="559"/>
      <c r="G20" s="31"/>
      <c r="H20" s="31"/>
      <c r="I20" s="31"/>
      <c r="J20" s="31"/>
    </row>
    <row r="21" spans="2:10" x14ac:dyDescent="0.25">
      <c r="B21" s="31"/>
      <c r="C21" s="22"/>
      <c r="D21" s="560">
        <f>SUM(E21*F21)</f>
        <v>0</v>
      </c>
      <c r="E21" s="561">
        <f>SUM(C8:C16)/27</f>
        <v>0</v>
      </c>
      <c r="F21" s="562">
        <f>SUM(D8:I16)/162</f>
        <v>0</v>
      </c>
      <c r="G21" s="31"/>
      <c r="H21" s="588"/>
      <c r="I21" s="31"/>
      <c r="J21" s="31"/>
    </row>
  </sheetData>
  <sheetProtection sheet="1" objects="1" scenarios="1" selectLockedCells="1"/>
  <mergeCells count="7">
    <mergeCell ref="D20:F20"/>
    <mergeCell ref="B3:J3"/>
    <mergeCell ref="B2:J2"/>
    <mergeCell ref="D4:I4"/>
    <mergeCell ref="C4:C5"/>
    <mergeCell ref="B4:B6"/>
    <mergeCell ref="B15:B17"/>
  </mergeCells>
  <dataValidations count="1">
    <dataValidation type="whole" showInputMessage="1" showErrorMessage="1" errorTitle="Out of Range" error="Value must be between 0 - 3_x000a_" sqref="C8:I16">
      <formula1>0</formula1>
      <formula2>3</formula2>
    </dataValidation>
  </dataValidations>
  <pageMargins left="0.45" right="0.45" top="0.75" bottom="0.75" header="0.3" footer="0.3"/>
  <pageSetup scale="87" orientation="landscape" horizontalDpi="4294967293" verticalDpi="0" r:id="rId1"/>
  <headerFooter>
    <oddHeader>&amp;L&amp;"Times New Roman,Regular"FACILITY NAME:
COMPLETION DATE:&amp;C&amp;"Times New Roman,Regular"FACILITY-WIDE SELF ASSESSMENT
483.70(E)&amp;R&amp;"Times New Roman,Regular"&amp;A</oddHeader>
    <oddFooter>&amp;L&amp;G&amp;C&amp;P&amp;R&amp;G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1"/>
  <sheetViews>
    <sheetView showGridLines="0" zoomScaleNormal="100" zoomScaleSheetLayoutView="100" workbookViewId="0">
      <pane ySplit="1" topLeftCell="A2" activePane="bottomLeft" state="frozen"/>
      <selection pane="bottomLeft" activeCell="B4" sqref="B4:C4"/>
    </sheetView>
  </sheetViews>
  <sheetFormatPr defaultRowHeight="15" x14ac:dyDescent="0.25"/>
  <cols>
    <col min="1" max="1" width="15.42578125" style="79" customWidth="1"/>
    <col min="2" max="2" width="9.140625" style="79" customWidth="1"/>
    <col min="3" max="3" width="21.42578125" style="79" customWidth="1"/>
    <col min="4" max="4" width="15.7109375" style="79" customWidth="1"/>
    <col min="5" max="5" width="14.28515625" style="79" customWidth="1"/>
    <col min="6" max="6" width="11.28515625" style="79" customWidth="1"/>
    <col min="7" max="7" width="26.140625" style="79" customWidth="1"/>
    <col min="8" max="8" width="12.7109375" style="79" customWidth="1"/>
    <col min="9" max="16384" width="9.140625" style="79"/>
  </cols>
  <sheetData>
    <row r="1" spans="1:8" x14ac:dyDescent="0.25">
      <c r="A1" s="77"/>
      <c r="B1" s="77"/>
      <c r="C1" s="77"/>
      <c r="D1" s="253" t="s">
        <v>580</v>
      </c>
      <c r="E1" s="300">
        <f>('FACILITY PROFILE'!B23)</f>
        <v>0</v>
      </c>
      <c r="F1" s="77"/>
      <c r="G1" s="78"/>
    </row>
    <row r="2" spans="1:8" x14ac:dyDescent="0.25">
      <c r="A2" s="80"/>
      <c r="B2" s="80"/>
      <c r="C2" s="80"/>
      <c r="D2" s="80"/>
      <c r="E2" s="80"/>
      <c r="F2" s="80"/>
      <c r="G2" s="80"/>
    </row>
    <row r="3" spans="1:8" x14ac:dyDescent="0.25">
      <c r="A3" s="220" t="s">
        <v>0</v>
      </c>
      <c r="B3" s="221" t="s">
        <v>1</v>
      </c>
      <c r="C3" s="221"/>
      <c r="D3" s="221" t="s">
        <v>14</v>
      </c>
      <c r="E3" s="221"/>
      <c r="F3" s="222" t="s">
        <v>2</v>
      </c>
      <c r="G3" s="223"/>
    </row>
    <row r="4" spans="1:8" x14ac:dyDescent="0.25">
      <c r="A4" s="81" t="s">
        <v>3</v>
      </c>
      <c r="B4" s="111"/>
      <c r="C4" s="111"/>
      <c r="D4" s="111"/>
      <c r="E4" s="111"/>
      <c r="F4" s="112"/>
      <c r="G4" s="113"/>
    </row>
    <row r="5" spans="1:8" x14ac:dyDescent="0.25">
      <c r="A5" s="81" t="s">
        <v>4</v>
      </c>
      <c r="B5" s="111"/>
      <c r="C5" s="111"/>
      <c r="D5" s="111"/>
      <c r="E5" s="111"/>
      <c r="F5" s="112"/>
      <c r="G5" s="113"/>
    </row>
    <row r="6" spans="1:8" x14ac:dyDescent="0.25">
      <c r="A6" s="81" t="s">
        <v>5</v>
      </c>
      <c r="B6" s="111"/>
      <c r="C6" s="111"/>
      <c r="D6" s="111"/>
      <c r="E6" s="111"/>
      <c r="F6" s="112"/>
      <c r="G6" s="113"/>
    </row>
    <row r="7" spans="1:8" x14ac:dyDescent="0.25">
      <c r="A7" s="81" t="s">
        <v>6</v>
      </c>
      <c r="B7" s="111"/>
      <c r="C7" s="111"/>
      <c r="D7" s="111"/>
      <c r="E7" s="111"/>
      <c r="F7" s="112"/>
      <c r="G7" s="113"/>
    </row>
    <row r="8" spans="1:8" x14ac:dyDescent="0.25">
      <c r="A8" s="81" t="s">
        <v>7</v>
      </c>
      <c r="B8" s="111"/>
      <c r="C8" s="111"/>
      <c r="D8" s="111"/>
      <c r="E8" s="111"/>
      <c r="F8" s="112"/>
      <c r="G8" s="113"/>
      <c r="H8" s="83"/>
    </row>
    <row r="9" spans="1:8" ht="16.899999999999999" customHeight="1" x14ac:dyDescent="0.25">
      <c r="A9" s="81" t="s">
        <v>225</v>
      </c>
      <c r="B9" s="111"/>
      <c r="C9" s="111"/>
      <c r="D9" s="111"/>
      <c r="E9" s="111"/>
      <c r="F9" s="112"/>
      <c r="G9" s="113"/>
    </row>
    <row r="10" spans="1:8" x14ac:dyDescent="0.25">
      <c r="A10" s="382" t="s">
        <v>8</v>
      </c>
      <c r="B10" s="382"/>
      <c r="C10" s="382"/>
      <c r="D10" s="383"/>
      <c r="E10" s="384" t="s">
        <v>22</v>
      </c>
      <c r="F10" s="382"/>
      <c r="G10" s="382"/>
    </row>
    <row r="11" spans="1:8" x14ac:dyDescent="0.25">
      <c r="A11" s="79" t="s">
        <v>235</v>
      </c>
      <c r="D11" s="85"/>
    </row>
    <row r="12" spans="1:8" x14ac:dyDescent="0.25">
      <c r="D12" s="85"/>
    </row>
    <row r="13" spans="1:8" x14ac:dyDescent="0.25">
      <c r="A13" s="117"/>
      <c r="B13" s="79" t="s">
        <v>9</v>
      </c>
      <c r="D13" s="85"/>
      <c r="E13" s="117"/>
      <c r="F13" s="79" t="s">
        <v>15</v>
      </c>
    </row>
    <row r="14" spans="1:8" x14ac:dyDescent="0.25">
      <c r="A14" s="87" t="s">
        <v>593</v>
      </c>
      <c r="D14" s="85"/>
      <c r="E14" s="83"/>
    </row>
    <row r="15" spans="1:8" x14ac:dyDescent="0.25">
      <c r="A15" s="79" t="s">
        <v>596</v>
      </c>
      <c r="D15" s="85"/>
      <c r="E15" s="117"/>
      <c r="F15" s="79" t="s">
        <v>16</v>
      </c>
    </row>
    <row r="16" spans="1:8" x14ac:dyDescent="0.25">
      <c r="A16" s="117"/>
      <c r="D16" s="85"/>
      <c r="E16" s="83"/>
    </row>
    <row r="17" spans="1:8" x14ac:dyDescent="0.25">
      <c r="D17" s="85"/>
      <c r="E17" s="117"/>
      <c r="F17" s="79" t="s">
        <v>17</v>
      </c>
    </row>
    <row r="18" spans="1:8" x14ac:dyDescent="0.25">
      <c r="A18" s="117"/>
      <c r="B18" s="79" t="s">
        <v>10</v>
      </c>
      <c r="D18" s="85"/>
      <c r="E18" s="83"/>
    </row>
    <row r="19" spans="1:8" x14ac:dyDescent="0.25">
      <c r="B19" s="79" t="s">
        <v>11</v>
      </c>
      <c r="D19" s="85"/>
      <c r="E19" s="117"/>
      <c r="F19" s="79" t="s">
        <v>18</v>
      </c>
    </row>
    <row r="20" spans="1:8" x14ac:dyDescent="0.25">
      <c r="D20" s="85"/>
      <c r="E20" s="83"/>
      <c r="F20" s="79" t="s">
        <v>19</v>
      </c>
    </row>
    <row r="21" spans="1:8" x14ac:dyDescent="0.25">
      <c r="A21" s="117"/>
      <c r="B21" s="79" t="s">
        <v>10</v>
      </c>
      <c r="D21" s="85"/>
      <c r="E21" s="83"/>
    </row>
    <row r="22" spans="1:8" x14ac:dyDescent="0.25">
      <c r="B22" s="79" t="s">
        <v>12</v>
      </c>
      <c r="D22" s="85"/>
      <c r="E22" s="117"/>
      <c r="F22" s="79" t="s">
        <v>20</v>
      </c>
    </row>
    <row r="23" spans="1:8" x14ac:dyDescent="0.25">
      <c r="D23" s="85"/>
      <c r="E23" s="83" t="s">
        <v>594</v>
      </c>
    </row>
    <row r="24" spans="1:8" x14ac:dyDescent="0.25">
      <c r="A24" s="117"/>
      <c r="B24" s="79" t="s">
        <v>87</v>
      </c>
      <c r="D24" s="85"/>
      <c r="E24" s="83" t="s">
        <v>595</v>
      </c>
    </row>
    <row r="25" spans="1:8" x14ac:dyDescent="0.25">
      <c r="A25" s="83"/>
      <c r="D25" s="85"/>
      <c r="E25" s="118"/>
    </row>
    <row r="26" spans="1:8" x14ac:dyDescent="0.25">
      <c r="A26" s="117"/>
      <c r="B26" s="79" t="s">
        <v>13</v>
      </c>
      <c r="D26" s="85"/>
      <c r="E26" s="83"/>
    </row>
    <row r="27" spans="1:8" x14ac:dyDescent="0.25">
      <c r="D27" s="85"/>
      <c r="E27" s="117"/>
      <c r="F27" s="79" t="s">
        <v>21</v>
      </c>
    </row>
    <row r="28" spans="1:8" x14ac:dyDescent="0.25">
      <c r="B28" s="121"/>
      <c r="C28" s="121"/>
      <c r="D28" s="124"/>
      <c r="E28" s="78" t="s">
        <v>597</v>
      </c>
    </row>
    <row r="29" spans="1:8" x14ac:dyDescent="0.25">
      <c r="A29" s="88" t="s">
        <v>23</v>
      </c>
      <c r="B29" s="114"/>
      <c r="C29" s="114"/>
      <c r="D29" s="115"/>
      <c r="E29" s="78" t="s">
        <v>598</v>
      </c>
    </row>
    <row r="30" spans="1:8" x14ac:dyDescent="0.25">
      <c r="A30" s="121"/>
      <c r="B30" s="121"/>
      <c r="C30" s="121"/>
      <c r="D30" s="124"/>
      <c r="E30" s="118"/>
      <c r="H30" s="83"/>
    </row>
    <row r="31" spans="1:8" x14ac:dyDescent="0.25">
      <c r="A31" s="114"/>
      <c r="B31" s="114"/>
      <c r="C31" s="114"/>
      <c r="D31" s="115"/>
      <c r="E31" s="83"/>
    </row>
    <row r="32" spans="1:8" x14ac:dyDescent="0.25">
      <c r="A32" s="122"/>
      <c r="B32" s="122"/>
      <c r="C32" s="122"/>
      <c r="D32" s="125"/>
      <c r="E32" s="83"/>
    </row>
    <row r="33" spans="1:8" ht="15.75" thickBot="1" x14ac:dyDescent="0.3">
      <c r="A33" s="123"/>
      <c r="B33" s="123"/>
      <c r="C33" s="123"/>
      <c r="D33" s="126"/>
      <c r="E33" s="89"/>
      <c r="F33" s="89"/>
      <c r="G33" s="89"/>
      <c r="H33" s="83"/>
    </row>
    <row r="34" spans="1:8" ht="15.75" thickBot="1" x14ac:dyDescent="0.3">
      <c r="A34" s="78"/>
      <c r="B34" s="78"/>
      <c r="C34" s="78"/>
      <c r="D34" s="78"/>
      <c r="E34" s="78"/>
      <c r="F34" s="78"/>
      <c r="G34" s="78"/>
    </row>
    <row r="35" spans="1:8" ht="15.75" thickTop="1" x14ac:dyDescent="0.25">
      <c r="A35" s="385" t="s">
        <v>24</v>
      </c>
      <c r="B35" s="385"/>
      <c r="C35" s="385"/>
      <c r="D35" s="386"/>
      <c r="E35" s="387" t="s">
        <v>34</v>
      </c>
      <c r="F35" s="385"/>
      <c r="G35" s="385"/>
    </row>
    <row r="36" spans="1:8" x14ac:dyDescent="0.25">
      <c r="A36" s="79" t="s">
        <v>235</v>
      </c>
      <c r="D36" s="91"/>
    </row>
    <row r="37" spans="1:8" x14ac:dyDescent="0.25">
      <c r="D37" s="91"/>
    </row>
    <row r="38" spans="1:8" x14ac:dyDescent="0.25">
      <c r="A38" s="117"/>
      <c r="B38" s="92" t="s">
        <v>25</v>
      </c>
      <c r="D38" s="91"/>
      <c r="E38" s="117"/>
      <c r="F38" s="93" t="s">
        <v>37</v>
      </c>
    </row>
    <row r="39" spans="1:8" x14ac:dyDescent="0.25">
      <c r="D39" s="91"/>
      <c r="E39" s="79" t="s">
        <v>601</v>
      </c>
    </row>
    <row r="40" spans="1:8" x14ac:dyDescent="0.25">
      <c r="A40" s="117"/>
      <c r="B40" s="94" t="s">
        <v>26</v>
      </c>
      <c r="D40" s="91"/>
      <c r="E40" s="79" t="s">
        <v>602</v>
      </c>
    </row>
    <row r="41" spans="1:8" x14ac:dyDescent="0.25">
      <c r="D41" s="91"/>
      <c r="E41" s="79" t="s">
        <v>603</v>
      </c>
    </row>
    <row r="42" spans="1:8" x14ac:dyDescent="0.25">
      <c r="A42" s="117"/>
      <c r="B42" s="94" t="s">
        <v>27</v>
      </c>
      <c r="D42" s="91"/>
      <c r="E42" s="120"/>
      <c r="F42" s="83"/>
    </row>
    <row r="43" spans="1:8" x14ac:dyDescent="0.25">
      <c r="B43" s="79" t="s">
        <v>28</v>
      </c>
      <c r="D43" s="91"/>
    </row>
    <row r="44" spans="1:8" x14ac:dyDescent="0.25">
      <c r="D44" s="91"/>
      <c r="E44" s="117"/>
      <c r="F44" s="79" t="s">
        <v>38</v>
      </c>
    </row>
    <row r="45" spans="1:8" x14ac:dyDescent="0.25">
      <c r="A45" s="117"/>
      <c r="B45" s="92" t="s">
        <v>29</v>
      </c>
      <c r="D45" s="91"/>
    </row>
    <row r="46" spans="1:8" x14ac:dyDescent="0.25">
      <c r="B46" s="92" t="s">
        <v>30</v>
      </c>
      <c r="D46" s="91"/>
      <c r="E46" s="83"/>
      <c r="F46" s="83"/>
    </row>
    <row r="47" spans="1:8" x14ac:dyDescent="0.25">
      <c r="B47" s="92" t="s">
        <v>31</v>
      </c>
      <c r="D47" s="91"/>
    </row>
    <row r="48" spans="1:8" x14ac:dyDescent="0.25">
      <c r="B48" s="92" t="s">
        <v>32</v>
      </c>
      <c r="D48" s="91"/>
      <c r="F48" s="127"/>
      <c r="G48" s="127"/>
    </row>
    <row r="49" spans="1:7" x14ac:dyDescent="0.25">
      <c r="B49" s="92" t="s">
        <v>33</v>
      </c>
      <c r="D49" s="91"/>
      <c r="E49" s="88" t="s">
        <v>23</v>
      </c>
      <c r="F49" s="116"/>
      <c r="G49" s="116"/>
    </row>
    <row r="50" spans="1:7" x14ac:dyDescent="0.25">
      <c r="D50" s="91"/>
      <c r="E50" s="128"/>
      <c r="F50" s="127"/>
      <c r="G50" s="127"/>
    </row>
    <row r="51" spans="1:7" x14ac:dyDescent="0.25">
      <c r="A51" s="117"/>
      <c r="B51" s="92" t="s">
        <v>581</v>
      </c>
      <c r="D51" s="91"/>
      <c r="E51" s="119"/>
      <c r="F51" s="116"/>
      <c r="G51" s="116"/>
    </row>
    <row r="52" spans="1:7" x14ac:dyDescent="0.25">
      <c r="A52" s="92" t="s">
        <v>599</v>
      </c>
      <c r="D52" s="91"/>
      <c r="E52" s="129"/>
      <c r="F52" s="130"/>
      <c r="G52" s="130"/>
    </row>
    <row r="53" spans="1:7" x14ac:dyDescent="0.25">
      <c r="A53" s="79" t="s">
        <v>600</v>
      </c>
      <c r="D53" s="91"/>
      <c r="E53" s="119"/>
      <c r="F53" s="116"/>
      <c r="G53" s="116"/>
    </row>
    <row r="54" spans="1:7" x14ac:dyDescent="0.25">
      <c r="A54" s="117"/>
      <c r="B54" s="83"/>
      <c r="D54" s="91"/>
      <c r="E54" s="129"/>
      <c r="F54" s="130"/>
      <c r="G54" s="130"/>
    </row>
    <row r="55" spans="1:7" x14ac:dyDescent="0.25">
      <c r="D55" s="91"/>
      <c r="E55" s="119"/>
      <c r="F55" s="116"/>
      <c r="G55" s="116"/>
    </row>
    <row r="56" spans="1:7" x14ac:dyDescent="0.25">
      <c r="A56" s="117"/>
      <c r="B56" s="92" t="s">
        <v>35</v>
      </c>
      <c r="D56" s="91"/>
      <c r="E56" s="129"/>
      <c r="F56" s="130"/>
      <c r="G56" s="130"/>
    </row>
    <row r="57" spans="1:7" x14ac:dyDescent="0.25">
      <c r="B57" s="79" t="s">
        <v>36</v>
      </c>
      <c r="D57" s="91"/>
      <c r="E57" s="119"/>
      <c r="F57" s="116"/>
      <c r="G57" s="116"/>
    </row>
    <row r="58" spans="1:7" ht="15.75" thickBot="1" x14ac:dyDescent="0.3">
      <c r="A58" s="89"/>
      <c r="B58" s="89"/>
      <c r="C58" s="89"/>
      <c r="D58" s="95"/>
      <c r="E58" s="89"/>
      <c r="F58" s="89"/>
      <c r="G58" s="89"/>
    </row>
    <row r="59" spans="1:7" x14ac:dyDescent="0.25">
      <c r="B59" s="131"/>
      <c r="C59" s="131"/>
      <c r="D59" s="131"/>
      <c r="E59" s="131"/>
      <c r="F59" s="131"/>
      <c r="G59" s="131"/>
    </row>
    <row r="60" spans="1:7" x14ac:dyDescent="0.25">
      <c r="A60" s="88" t="s">
        <v>39</v>
      </c>
      <c r="B60" s="116"/>
      <c r="C60" s="116"/>
      <c r="D60" s="116"/>
      <c r="E60" s="116"/>
      <c r="F60" s="116"/>
      <c r="G60" s="116"/>
    </row>
    <row r="61" spans="1:7" x14ac:dyDescent="0.25">
      <c r="A61" s="127"/>
      <c r="B61" s="127"/>
      <c r="C61" s="127"/>
      <c r="D61" s="127"/>
      <c r="E61" s="127"/>
      <c r="F61" s="127"/>
      <c r="G61" s="127"/>
    </row>
    <row r="62" spans="1:7" x14ac:dyDescent="0.25">
      <c r="A62" s="116"/>
      <c r="B62" s="116"/>
      <c r="C62" s="116"/>
      <c r="D62" s="116"/>
      <c r="E62" s="116"/>
      <c r="F62" s="116"/>
      <c r="G62" s="116"/>
    </row>
    <row r="63" spans="1:7" x14ac:dyDescent="0.25">
      <c r="A63" s="130"/>
      <c r="B63" s="130"/>
      <c r="C63" s="130"/>
      <c r="D63" s="130"/>
      <c r="E63" s="130"/>
      <c r="F63" s="130"/>
      <c r="G63" s="130"/>
    </row>
    <row r="64" spans="1:7" x14ac:dyDescent="0.25">
      <c r="A64" s="116"/>
      <c r="B64" s="116"/>
      <c r="C64" s="116"/>
      <c r="D64" s="116"/>
      <c r="E64" s="116"/>
      <c r="F64" s="116"/>
      <c r="G64" s="116"/>
    </row>
    <row r="65" spans="1:7" x14ac:dyDescent="0.25">
      <c r="A65" s="130"/>
      <c r="B65" s="130"/>
      <c r="C65" s="130"/>
      <c r="D65" s="130"/>
      <c r="E65" s="130"/>
      <c r="F65" s="130"/>
      <c r="G65" s="130"/>
    </row>
    <row r="66" spans="1:7" ht="15.75" thickBot="1" x14ac:dyDescent="0.3">
      <c r="A66" s="132"/>
      <c r="B66" s="132"/>
      <c r="C66" s="132"/>
      <c r="D66" s="132"/>
      <c r="E66" s="132"/>
      <c r="F66" s="132"/>
      <c r="G66" s="132"/>
    </row>
    <row r="67" spans="1:7" ht="15.75" thickBot="1" x14ac:dyDescent="0.3">
      <c r="A67" s="78"/>
      <c r="B67" s="78"/>
      <c r="C67" s="78"/>
      <c r="D67" s="78"/>
      <c r="E67" s="78"/>
      <c r="F67" s="78"/>
      <c r="G67" s="78"/>
    </row>
    <row r="68" spans="1:7" x14ac:dyDescent="0.25">
      <c r="A68" s="381" t="s">
        <v>40</v>
      </c>
      <c r="B68" s="381"/>
      <c r="C68" s="381"/>
      <c r="D68" s="381"/>
      <c r="E68" s="381"/>
      <c r="F68" s="381"/>
      <c r="G68" s="381"/>
    </row>
    <row r="69" spans="1:7" x14ac:dyDescent="0.25">
      <c r="A69" s="83" t="s">
        <v>235</v>
      </c>
      <c r="B69" s="83"/>
      <c r="C69" s="83"/>
      <c r="D69" s="85"/>
      <c r="E69" s="218"/>
      <c r="F69" s="83"/>
      <c r="G69" s="83"/>
    </row>
    <row r="70" spans="1:7" x14ac:dyDescent="0.25">
      <c r="A70" s="83"/>
      <c r="B70" s="83"/>
      <c r="C70" s="83"/>
      <c r="D70" s="85"/>
      <c r="E70" s="218"/>
      <c r="F70" s="83"/>
      <c r="G70" s="83"/>
    </row>
    <row r="71" spans="1:7" x14ac:dyDescent="0.25">
      <c r="A71" s="117"/>
      <c r="B71" s="83" t="s">
        <v>41</v>
      </c>
      <c r="C71" s="83"/>
      <c r="D71" s="85"/>
      <c r="E71" s="118"/>
      <c r="F71" s="83" t="s">
        <v>50</v>
      </c>
      <c r="G71" s="83"/>
    </row>
    <row r="72" spans="1:7" x14ac:dyDescent="0.25">
      <c r="A72" s="83"/>
      <c r="B72" s="83"/>
      <c r="C72" s="83"/>
      <c r="D72" s="85"/>
      <c r="E72" s="218"/>
      <c r="F72" s="83"/>
      <c r="G72" s="83"/>
    </row>
    <row r="73" spans="1:7" x14ac:dyDescent="0.25">
      <c r="A73" s="117"/>
      <c r="B73" s="83" t="s">
        <v>42</v>
      </c>
      <c r="C73" s="83"/>
      <c r="D73" s="85"/>
      <c r="E73" s="118"/>
      <c r="F73" s="83" t="s">
        <v>51</v>
      </c>
      <c r="G73" s="83"/>
    </row>
    <row r="74" spans="1:7" x14ac:dyDescent="0.25">
      <c r="A74" s="83"/>
      <c r="B74" s="83"/>
      <c r="C74" s="83"/>
      <c r="D74" s="85"/>
      <c r="E74" s="218"/>
      <c r="F74" s="380" t="s">
        <v>52</v>
      </c>
      <c r="G74" s="83"/>
    </row>
    <row r="75" spans="1:7" x14ac:dyDescent="0.25">
      <c r="A75" s="117"/>
      <c r="B75" s="83" t="s">
        <v>43</v>
      </c>
      <c r="C75" s="83"/>
      <c r="D75" s="85"/>
      <c r="E75" s="218"/>
      <c r="F75" s="83"/>
      <c r="G75" s="83"/>
    </row>
    <row r="76" spans="1:7" x14ac:dyDescent="0.25">
      <c r="A76" s="83"/>
      <c r="B76" s="83"/>
      <c r="C76" s="83"/>
      <c r="D76" s="85"/>
      <c r="E76" s="118"/>
      <c r="F76" s="83" t="s">
        <v>53</v>
      </c>
      <c r="G76" s="83"/>
    </row>
    <row r="77" spans="1:7" x14ac:dyDescent="0.25">
      <c r="A77" s="117"/>
      <c r="B77" s="83" t="s">
        <v>44</v>
      </c>
      <c r="C77" s="83"/>
      <c r="D77" s="85"/>
      <c r="E77" s="218"/>
      <c r="F77" s="83"/>
      <c r="G77" s="83"/>
    </row>
    <row r="78" spans="1:7" x14ac:dyDescent="0.25">
      <c r="A78" s="83"/>
      <c r="B78" s="83"/>
      <c r="C78" s="83"/>
      <c r="D78" s="85"/>
      <c r="E78" s="118"/>
      <c r="F78" s="83" t="s">
        <v>54</v>
      </c>
      <c r="G78" s="83"/>
    </row>
    <row r="79" spans="1:7" x14ac:dyDescent="0.25">
      <c r="A79" s="117"/>
      <c r="B79" s="83" t="s">
        <v>45</v>
      </c>
      <c r="C79" s="83"/>
      <c r="D79" s="85"/>
      <c r="E79" s="218"/>
      <c r="F79" s="83" t="s">
        <v>55</v>
      </c>
      <c r="G79" s="83"/>
    </row>
    <row r="80" spans="1:7" x14ac:dyDescent="0.25">
      <c r="A80" s="83"/>
      <c r="B80" s="83" t="s">
        <v>46</v>
      </c>
      <c r="C80" s="83"/>
      <c r="D80" s="85"/>
      <c r="E80" s="218"/>
      <c r="F80" s="83" t="s">
        <v>56</v>
      </c>
      <c r="G80" s="83"/>
    </row>
    <row r="81" spans="1:7" x14ac:dyDescent="0.25">
      <c r="A81" s="83"/>
      <c r="B81" s="83"/>
      <c r="C81" s="83"/>
      <c r="D81" s="85"/>
      <c r="E81" s="218"/>
      <c r="F81" s="83"/>
      <c r="G81" s="83"/>
    </row>
    <row r="82" spans="1:7" x14ac:dyDescent="0.25">
      <c r="A82" s="117"/>
      <c r="B82" s="83" t="s">
        <v>47</v>
      </c>
      <c r="C82" s="83"/>
      <c r="D82" s="85"/>
      <c r="E82" s="118"/>
      <c r="F82" s="83" t="s">
        <v>58</v>
      </c>
      <c r="G82" s="83"/>
    </row>
    <row r="83" spans="1:7" x14ac:dyDescent="0.25">
      <c r="A83" s="83"/>
      <c r="B83" s="83"/>
      <c r="C83" s="83"/>
      <c r="D83" s="85"/>
      <c r="E83" s="218"/>
      <c r="F83" s="83" t="s">
        <v>57</v>
      </c>
      <c r="G83" s="83"/>
    </row>
    <row r="84" spans="1:7" x14ac:dyDescent="0.25">
      <c r="A84" s="117"/>
      <c r="B84" s="83" t="s">
        <v>48</v>
      </c>
      <c r="C84" s="83"/>
      <c r="D84" s="85"/>
      <c r="E84" s="218"/>
      <c r="F84" s="98" t="s">
        <v>604</v>
      </c>
      <c r="G84" s="83"/>
    </row>
    <row r="85" spans="1:7" x14ac:dyDescent="0.25">
      <c r="A85" s="83"/>
      <c r="B85" s="83"/>
      <c r="C85" s="83"/>
      <c r="D85" s="85"/>
      <c r="E85" s="218"/>
      <c r="F85" s="380" t="s">
        <v>59</v>
      </c>
      <c r="G85" s="83"/>
    </row>
    <row r="86" spans="1:7" x14ac:dyDescent="0.25">
      <c r="A86" s="117"/>
      <c r="B86" s="83" t="s">
        <v>49</v>
      </c>
      <c r="C86" s="83"/>
      <c r="D86" s="85"/>
      <c r="E86" s="218"/>
      <c r="F86" s="380" t="s">
        <v>36</v>
      </c>
      <c r="G86" s="83"/>
    </row>
    <row r="87" spans="1:7" x14ac:dyDescent="0.25">
      <c r="A87" s="83"/>
      <c r="B87" s="83"/>
      <c r="C87" s="83"/>
      <c r="D87" s="85"/>
      <c r="E87" s="218"/>
      <c r="F87" s="83"/>
      <c r="G87" s="83"/>
    </row>
    <row r="88" spans="1:7" x14ac:dyDescent="0.25">
      <c r="A88" s="83"/>
      <c r="B88" s="83"/>
      <c r="C88" s="83"/>
      <c r="D88" s="85"/>
      <c r="E88" s="118"/>
      <c r="F88" s="83" t="s">
        <v>60</v>
      </c>
      <c r="G88" s="83"/>
    </row>
    <row r="89" spans="1:7" ht="15.75" thickBot="1" x14ac:dyDescent="0.3">
      <c r="A89" s="89"/>
      <c r="B89" s="89"/>
      <c r="C89" s="89"/>
      <c r="D89" s="90"/>
      <c r="E89" s="219"/>
      <c r="F89" s="89"/>
      <c r="G89" s="89"/>
    </row>
    <row r="90" spans="1:7" x14ac:dyDescent="0.25">
      <c r="B90" s="131"/>
      <c r="C90" s="131"/>
      <c r="D90" s="131"/>
      <c r="E90" s="131"/>
      <c r="F90" s="131"/>
      <c r="G90" s="131"/>
    </row>
    <row r="91" spans="1:7" x14ac:dyDescent="0.25">
      <c r="A91" s="88" t="s">
        <v>39</v>
      </c>
      <c r="B91" s="116"/>
      <c r="C91" s="116"/>
      <c r="D91" s="116"/>
      <c r="E91" s="116"/>
      <c r="F91" s="116"/>
      <c r="G91" s="116"/>
    </row>
    <row r="92" spans="1:7" x14ac:dyDescent="0.25">
      <c r="A92" s="127"/>
      <c r="B92" s="127"/>
      <c r="C92" s="127"/>
      <c r="D92" s="127"/>
      <c r="E92" s="127"/>
      <c r="F92" s="127"/>
      <c r="G92" s="127"/>
    </row>
    <row r="93" spans="1:7" x14ac:dyDescent="0.25">
      <c r="A93" s="116"/>
      <c r="B93" s="116"/>
      <c r="C93" s="116"/>
      <c r="D93" s="116"/>
      <c r="E93" s="116"/>
      <c r="F93" s="116"/>
      <c r="G93" s="116"/>
    </row>
    <row r="94" spans="1:7" x14ac:dyDescent="0.25">
      <c r="A94" s="130"/>
      <c r="B94" s="130"/>
      <c r="C94" s="130"/>
      <c r="D94" s="130"/>
      <c r="E94" s="130"/>
      <c r="F94" s="130"/>
      <c r="G94" s="130"/>
    </row>
    <row r="95" spans="1:7" x14ac:dyDescent="0.25">
      <c r="A95" s="116"/>
      <c r="B95" s="116"/>
      <c r="C95" s="116"/>
      <c r="D95" s="116"/>
      <c r="E95" s="116"/>
      <c r="F95" s="116"/>
      <c r="G95" s="116"/>
    </row>
    <row r="96" spans="1:7" x14ac:dyDescent="0.25">
      <c r="A96" s="130"/>
      <c r="B96" s="130"/>
      <c r="C96" s="130"/>
      <c r="D96" s="130"/>
      <c r="E96" s="130"/>
      <c r="F96" s="130"/>
      <c r="G96" s="130"/>
    </row>
    <row r="97" spans="1:7" ht="15.75" thickBot="1" x14ac:dyDescent="0.3">
      <c r="A97" s="132"/>
      <c r="B97" s="132"/>
      <c r="C97" s="132"/>
      <c r="D97" s="132"/>
      <c r="E97" s="132"/>
      <c r="F97" s="132"/>
      <c r="G97" s="132"/>
    </row>
    <row r="98" spans="1:7" ht="15.75" thickBot="1" x14ac:dyDescent="0.3">
      <c r="A98" s="77"/>
      <c r="B98" s="77"/>
      <c r="C98" s="77"/>
      <c r="D98" s="77"/>
      <c r="E98" s="77"/>
      <c r="F98" s="77"/>
      <c r="G98" s="77"/>
    </row>
    <row r="99" spans="1:7" x14ac:dyDescent="0.25">
      <c r="A99" s="381" t="s">
        <v>61</v>
      </c>
      <c r="B99" s="381"/>
      <c r="C99" s="381"/>
      <c r="D99" s="388"/>
      <c r="E99" s="389" t="s">
        <v>382</v>
      </c>
      <c r="F99" s="381"/>
      <c r="G99" s="381"/>
    </row>
    <row r="100" spans="1:7" x14ac:dyDescent="0.25">
      <c r="A100" s="83" t="s">
        <v>235</v>
      </c>
      <c r="B100" s="83"/>
      <c r="C100" s="83"/>
      <c r="D100" s="85"/>
      <c r="E100" s="83"/>
      <c r="F100" s="83"/>
      <c r="G100" s="83"/>
    </row>
    <row r="101" spans="1:7" x14ac:dyDescent="0.25">
      <c r="A101" s="83"/>
      <c r="B101" s="83"/>
      <c r="C101" s="83"/>
      <c r="D101" s="85"/>
      <c r="E101" s="83"/>
      <c r="F101" s="83"/>
      <c r="G101" s="83"/>
    </row>
    <row r="102" spans="1:7" x14ac:dyDescent="0.25">
      <c r="A102" s="117"/>
      <c r="B102" s="83" t="s">
        <v>62</v>
      </c>
      <c r="C102" s="83"/>
      <c r="D102" s="85"/>
      <c r="E102" s="117"/>
      <c r="F102" s="83" t="s">
        <v>70</v>
      </c>
      <c r="G102" s="83"/>
    </row>
    <row r="103" spans="1:7" x14ac:dyDescent="0.25">
      <c r="A103" s="83"/>
      <c r="B103" s="83"/>
      <c r="C103" s="83"/>
      <c r="D103" s="85"/>
      <c r="E103" s="83"/>
      <c r="F103" s="83" t="s">
        <v>206</v>
      </c>
      <c r="G103" s="83"/>
    </row>
    <row r="104" spans="1:7" x14ac:dyDescent="0.25">
      <c r="A104" s="83"/>
      <c r="B104" s="117"/>
      <c r="C104" s="83" t="s">
        <v>63</v>
      </c>
      <c r="D104" s="85"/>
      <c r="E104" s="83"/>
      <c r="F104" s="83"/>
      <c r="G104" s="83"/>
    </row>
    <row r="105" spans="1:7" x14ac:dyDescent="0.25">
      <c r="A105" s="83"/>
      <c r="B105" s="83"/>
      <c r="C105" s="83"/>
      <c r="D105" s="85"/>
      <c r="E105" s="117"/>
      <c r="F105" s="83" t="s">
        <v>71</v>
      </c>
      <c r="G105" s="83"/>
    </row>
    <row r="106" spans="1:7" x14ac:dyDescent="0.25">
      <c r="A106" s="83"/>
      <c r="B106" s="117"/>
      <c r="C106" s="83" t="s">
        <v>64</v>
      </c>
      <c r="D106" s="85"/>
      <c r="E106" s="83"/>
      <c r="F106" s="83" t="s">
        <v>72</v>
      </c>
      <c r="G106" s="83"/>
    </row>
    <row r="107" spans="1:7" x14ac:dyDescent="0.25">
      <c r="A107" s="83"/>
      <c r="B107" s="83"/>
      <c r="C107" s="83"/>
      <c r="D107" s="85"/>
      <c r="E107" s="83"/>
      <c r="F107" s="83" t="s">
        <v>73</v>
      </c>
      <c r="G107" s="83"/>
    </row>
    <row r="108" spans="1:7" x14ac:dyDescent="0.25">
      <c r="A108" s="83"/>
      <c r="B108" s="117"/>
      <c r="C108" s="83" t="s">
        <v>65</v>
      </c>
      <c r="D108" s="85"/>
      <c r="E108" s="83"/>
      <c r="F108" s="83" t="s">
        <v>74</v>
      </c>
      <c r="G108" s="83"/>
    </row>
    <row r="109" spans="1:7" x14ac:dyDescent="0.25">
      <c r="A109" s="83"/>
      <c r="B109" s="83"/>
      <c r="C109" s="83"/>
      <c r="D109" s="85"/>
      <c r="E109" s="83"/>
      <c r="F109" s="83"/>
      <c r="G109" s="83"/>
    </row>
    <row r="110" spans="1:7" x14ac:dyDescent="0.25">
      <c r="A110" s="83"/>
      <c r="B110" s="117"/>
      <c r="C110" s="83" t="s">
        <v>66</v>
      </c>
      <c r="D110" s="85"/>
      <c r="E110" s="117"/>
      <c r="F110" s="83" t="s">
        <v>75</v>
      </c>
      <c r="G110" s="83"/>
    </row>
    <row r="111" spans="1:7" x14ac:dyDescent="0.25">
      <c r="A111" s="83"/>
      <c r="B111" s="83"/>
      <c r="C111" s="83"/>
      <c r="D111" s="85"/>
      <c r="E111" s="83"/>
      <c r="F111" s="83" t="s">
        <v>76</v>
      </c>
      <c r="G111" s="83"/>
    </row>
    <row r="112" spans="1:7" x14ac:dyDescent="0.25">
      <c r="A112" s="117"/>
      <c r="B112" s="83" t="s">
        <v>67</v>
      </c>
      <c r="C112" s="83"/>
      <c r="D112" s="85"/>
      <c r="E112" s="83"/>
      <c r="F112" s="83"/>
      <c r="G112" s="83"/>
    </row>
    <row r="113" spans="1:8" x14ac:dyDescent="0.25">
      <c r="A113" s="83"/>
      <c r="B113" s="83"/>
      <c r="C113" s="83"/>
      <c r="D113" s="85"/>
      <c r="E113" s="117"/>
      <c r="F113" s="83" t="s">
        <v>77</v>
      </c>
      <c r="G113" s="83"/>
    </row>
    <row r="114" spans="1:8" x14ac:dyDescent="0.25">
      <c r="A114" s="117"/>
      <c r="B114" s="83" t="s">
        <v>68</v>
      </c>
      <c r="C114" s="83"/>
      <c r="D114" s="85"/>
      <c r="E114" s="83"/>
      <c r="F114" s="83"/>
      <c r="G114" s="83"/>
    </row>
    <row r="115" spans="1:8" x14ac:dyDescent="0.25">
      <c r="A115" s="83"/>
      <c r="B115" s="83"/>
      <c r="C115" s="83"/>
      <c r="D115" s="85"/>
      <c r="E115" s="117"/>
      <c r="F115" s="83" t="s">
        <v>78</v>
      </c>
      <c r="G115" s="83"/>
    </row>
    <row r="116" spans="1:8" x14ac:dyDescent="0.25">
      <c r="A116" s="83"/>
      <c r="B116" s="117"/>
      <c r="C116" s="83" t="s">
        <v>69</v>
      </c>
      <c r="D116" s="85"/>
      <c r="E116" s="83"/>
      <c r="F116" s="83"/>
      <c r="G116" s="83"/>
    </row>
    <row r="117" spans="1:8" x14ac:dyDescent="0.25">
      <c r="A117" s="83"/>
      <c r="B117" s="83"/>
      <c r="C117" s="83"/>
      <c r="D117" s="85"/>
      <c r="E117" s="117"/>
      <c r="F117" s="83" t="s">
        <v>79</v>
      </c>
      <c r="G117" s="83"/>
    </row>
    <row r="118" spans="1:8" x14ac:dyDescent="0.25">
      <c r="A118" s="83"/>
      <c r="B118" s="83"/>
      <c r="C118" s="83"/>
      <c r="D118" s="85"/>
      <c r="E118" s="83"/>
      <c r="F118" s="83"/>
      <c r="G118" s="83"/>
    </row>
    <row r="119" spans="1:8" x14ac:dyDescent="0.25">
      <c r="A119" s="83"/>
      <c r="B119" s="83"/>
      <c r="C119" s="83"/>
      <c r="D119" s="85"/>
      <c r="E119" s="117"/>
      <c r="F119" s="83" t="s">
        <v>80</v>
      </c>
      <c r="G119" s="83"/>
    </row>
    <row r="120" spans="1:8" ht="15.75" thickBot="1" x14ac:dyDescent="0.3">
      <c r="A120" s="89"/>
      <c r="B120" s="89"/>
      <c r="C120" s="89"/>
      <c r="D120" s="90"/>
      <c r="E120" s="83"/>
      <c r="F120" s="83" t="s">
        <v>81</v>
      </c>
      <c r="G120" s="83"/>
    </row>
    <row r="121" spans="1:8" x14ac:dyDescent="0.25">
      <c r="A121" s="381" t="s">
        <v>82</v>
      </c>
      <c r="B121" s="381"/>
      <c r="C121" s="381"/>
      <c r="D121" s="388"/>
      <c r="E121" s="133" t="s">
        <v>592</v>
      </c>
      <c r="F121" s="134"/>
      <c r="G121" s="134"/>
    </row>
    <row r="122" spans="1:8" x14ac:dyDescent="0.25">
      <c r="A122" s="83" t="s">
        <v>235</v>
      </c>
      <c r="B122" s="83"/>
      <c r="C122" s="83"/>
      <c r="D122" s="85"/>
      <c r="E122" s="135"/>
      <c r="F122" s="136"/>
      <c r="G122" s="136"/>
    </row>
    <row r="123" spans="1:8" x14ac:dyDescent="0.25">
      <c r="A123" s="83"/>
      <c r="B123" s="83"/>
      <c r="C123" s="83"/>
      <c r="D123" s="85"/>
      <c r="E123" s="135"/>
      <c r="F123" s="136"/>
      <c r="G123" s="136"/>
    </row>
    <row r="124" spans="1:8" x14ac:dyDescent="0.25">
      <c r="A124" s="83"/>
      <c r="B124" s="117"/>
      <c r="C124" s="83" t="s">
        <v>84</v>
      </c>
      <c r="D124" s="85"/>
      <c r="E124" s="135"/>
      <c r="F124" s="136"/>
      <c r="G124" s="136"/>
    </row>
    <row r="125" spans="1:8" x14ac:dyDescent="0.25">
      <c r="A125" s="83"/>
      <c r="B125" s="83"/>
      <c r="C125" s="83"/>
      <c r="D125" s="85"/>
      <c r="E125" s="135"/>
      <c r="F125" s="136"/>
      <c r="G125" s="136"/>
    </row>
    <row r="126" spans="1:8" x14ac:dyDescent="0.25">
      <c r="A126" s="83"/>
      <c r="B126" s="117"/>
      <c r="C126" s="83" t="s">
        <v>83</v>
      </c>
      <c r="D126" s="85"/>
      <c r="E126" s="135"/>
      <c r="F126" s="136"/>
      <c r="G126" s="136"/>
    </row>
    <row r="127" spans="1:8" x14ac:dyDescent="0.25">
      <c r="A127" s="83"/>
      <c r="B127" s="83"/>
      <c r="C127" s="83" t="s">
        <v>85</v>
      </c>
      <c r="D127" s="85"/>
      <c r="E127" s="135"/>
      <c r="F127" s="136"/>
      <c r="G127" s="136"/>
      <c r="H127" s="83"/>
    </row>
    <row r="128" spans="1:8" x14ac:dyDescent="0.25">
      <c r="A128" s="83"/>
      <c r="B128" s="83"/>
      <c r="C128" s="83" t="s">
        <v>86</v>
      </c>
      <c r="D128" s="85"/>
      <c r="E128" s="135"/>
      <c r="F128" s="136"/>
      <c r="G128" s="136"/>
      <c r="H128" s="83"/>
    </row>
    <row r="129" spans="1:7" ht="15.75" thickBot="1" x14ac:dyDescent="0.3">
      <c r="A129" s="89"/>
      <c r="B129" s="89"/>
      <c r="C129" s="89"/>
      <c r="D129" s="90"/>
      <c r="E129" s="137"/>
      <c r="F129" s="138"/>
      <c r="G129" s="138"/>
    </row>
    <row r="130" spans="1:7" x14ac:dyDescent="0.25">
      <c r="D130" s="97"/>
    </row>
    <row r="131" spans="1:7" x14ac:dyDescent="0.25">
      <c r="A131" s="83"/>
      <c r="B131" s="83"/>
      <c r="C131" s="83"/>
      <c r="D131" s="83"/>
      <c r="E131" s="83"/>
    </row>
    <row r="132" spans="1:7" x14ac:dyDescent="0.25">
      <c r="A132" s="98"/>
      <c r="B132" s="83"/>
      <c r="C132" s="83"/>
      <c r="D132" s="83"/>
      <c r="E132" s="83"/>
      <c r="G132" s="83"/>
    </row>
    <row r="133" spans="1:7" x14ac:dyDescent="0.25">
      <c r="A133" s="99"/>
      <c r="B133" s="100"/>
      <c r="C133" s="100"/>
      <c r="D133" s="101"/>
      <c r="E133" s="83"/>
      <c r="G133" s="83"/>
    </row>
    <row r="134" spans="1:7" ht="18.75" x14ac:dyDescent="0.3">
      <c r="A134" s="102"/>
      <c r="B134" s="103"/>
      <c r="C134" s="103"/>
      <c r="D134" s="104"/>
      <c r="E134" s="83"/>
      <c r="F134" s="83"/>
      <c r="G134" s="104"/>
    </row>
    <row r="135" spans="1:7" ht="18.75" x14ac:dyDescent="0.3">
      <c r="A135" s="105"/>
      <c r="B135" s="106"/>
      <c r="C135" s="106"/>
      <c r="D135" s="106"/>
      <c r="E135" s="83"/>
      <c r="F135" s="83"/>
      <c r="G135" s="104"/>
    </row>
    <row r="136" spans="1:7" ht="18.75" x14ac:dyDescent="0.3">
      <c r="A136" s="102"/>
      <c r="B136" s="107"/>
      <c r="C136" s="107"/>
      <c r="D136" s="102"/>
      <c r="E136" s="83"/>
      <c r="G136" s="106"/>
    </row>
    <row r="137" spans="1:7" ht="18.75" x14ac:dyDescent="0.3">
      <c r="A137" s="102"/>
      <c r="B137" s="104"/>
      <c r="C137" s="102"/>
      <c r="D137" s="102"/>
      <c r="E137" s="83"/>
      <c r="G137" s="102"/>
    </row>
    <row r="138" spans="1:7" ht="18.75" x14ac:dyDescent="0.3">
      <c r="A138" s="102"/>
      <c r="B138" s="104"/>
      <c r="C138" s="102"/>
      <c r="D138" s="102"/>
      <c r="E138" s="83"/>
      <c r="G138" s="102"/>
    </row>
    <row r="139" spans="1:7" ht="18.75" x14ac:dyDescent="0.3">
      <c r="A139" s="102"/>
      <c r="B139" s="104"/>
      <c r="C139" s="102"/>
      <c r="D139" s="102"/>
      <c r="E139" s="83"/>
      <c r="G139" s="102"/>
    </row>
    <row r="140" spans="1:7" ht="18.75" x14ac:dyDescent="0.3">
      <c r="A140" s="102"/>
      <c r="B140" s="104"/>
      <c r="C140" s="102"/>
      <c r="D140" s="102"/>
      <c r="E140" s="83"/>
      <c r="G140" s="102"/>
    </row>
    <row r="141" spans="1:7" ht="18.75" x14ac:dyDescent="0.3">
      <c r="A141" s="102"/>
      <c r="B141" s="104"/>
      <c r="C141" s="102"/>
      <c r="D141" s="102"/>
      <c r="E141" s="83"/>
      <c r="G141" s="102"/>
    </row>
    <row r="142" spans="1:7" ht="18.75" x14ac:dyDescent="0.3">
      <c r="A142" s="102"/>
      <c r="B142" s="104"/>
      <c r="C142" s="102"/>
      <c r="D142" s="102"/>
      <c r="E142" s="83"/>
      <c r="G142" s="102"/>
    </row>
    <row r="143" spans="1:7" ht="18.75" x14ac:dyDescent="0.3">
      <c r="A143" s="102"/>
      <c r="B143" s="108"/>
      <c r="C143" s="102"/>
      <c r="D143" s="102"/>
      <c r="E143" s="83"/>
      <c r="G143" s="102"/>
    </row>
    <row r="144" spans="1:7" ht="18.75" x14ac:dyDescent="0.3">
      <c r="A144" s="102"/>
      <c r="B144" s="104"/>
      <c r="C144" s="102"/>
      <c r="D144" s="102"/>
      <c r="E144" s="83"/>
      <c r="G144" s="102"/>
    </row>
    <row r="145" spans="1:7" ht="18.75" x14ac:dyDescent="0.3">
      <c r="A145" s="102"/>
      <c r="B145" s="104"/>
      <c r="C145" s="102"/>
      <c r="D145" s="102"/>
      <c r="E145" s="83"/>
      <c r="G145" s="102"/>
    </row>
    <row r="146" spans="1:7" ht="18.75" x14ac:dyDescent="0.3">
      <c r="A146" s="102"/>
      <c r="B146" s="104"/>
      <c r="C146" s="102"/>
      <c r="D146" s="102"/>
      <c r="E146" s="83"/>
      <c r="G146" s="102"/>
    </row>
    <row r="147" spans="1:7" ht="18.75" x14ac:dyDescent="0.3">
      <c r="A147" s="83"/>
      <c r="B147" s="104"/>
      <c r="C147" s="102"/>
      <c r="D147" s="83"/>
      <c r="E147" s="83"/>
      <c r="G147" s="102"/>
    </row>
    <row r="148" spans="1:7" ht="18.75" x14ac:dyDescent="0.3">
      <c r="A148" s="83"/>
      <c r="B148" s="104"/>
      <c r="C148" s="102"/>
      <c r="D148" s="83"/>
      <c r="E148" s="83"/>
      <c r="G148" s="83"/>
    </row>
    <row r="149" spans="1:7" ht="18.75" x14ac:dyDescent="0.3">
      <c r="A149" s="83"/>
      <c r="B149" s="108"/>
      <c r="C149" s="109"/>
      <c r="D149" s="83"/>
      <c r="E149" s="83"/>
      <c r="G149" s="83"/>
    </row>
    <row r="150" spans="1:7" x14ac:dyDescent="0.25">
      <c r="A150" s="83"/>
      <c r="B150" s="83"/>
      <c r="C150" s="83"/>
      <c r="D150" s="83"/>
      <c r="E150" s="83"/>
      <c r="G150" s="83"/>
    </row>
    <row r="151" spans="1:7" x14ac:dyDescent="0.25">
      <c r="A151" s="83"/>
      <c r="B151" s="83"/>
      <c r="C151" s="83"/>
      <c r="D151" s="83"/>
      <c r="E151" s="83"/>
    </row>
  </sheetData>
  <sheetProtection sheet="1" objects="1" scenarios="1" selectLockedCells="1"/>
  <mergeCells count="49">
    <mergeCell ref="A121:D121"/>
    <mergeCell ref="A68:G68"/>
    <mergeCell ref="E10:G10"/>
    <mergeCell ref="A10:D10"/>
    <mergeCell ref="E99:G99"/>
    <mergeCell ref="A99:D99"/>
    <mergeCell ref="F48:G49"/>
    <mergeCell ref="A32:D33"/>
    <mergeCell ref="A30:D31"/>
    <mergeCell ref="B28:D29"/>
    <mergeCell ref="A96:G97"/>
    <mergeCell ref="A94:G95"/>
    <mergeCell ref="A92:G93"/>
    <mergeCell ref="B90:G91"/>
    <mergeCell ref="E35:G35"/>
    <mergeCell ref="A35:D35"/>
    <mergeCell ref="A65:G66"/>
    <mergeCell ref="E56:G57"/>
    <mergeCell ref="E54:G55"/>
    <mergeCell ref="E52:G53"/>
    <mergeCell ref="E50:G51"/>
    <mergeCell ref="A63:G64"/>
    <mergeCell ref="A61:G62"/>
    <mergeCell ref="B59:G60"/>
    <mergeCell ref="D3:E3"/>
    <mergeCell ref="F3:G3"/>
    <mergeCell ref="F4:G4"/>
    <mergeCell ref="F5:G5"/>
    <mergeCell ref="F6:G6"/>
    <mergeCell ref="D6:E6"/>
    <mergeCell ref="D5:E5"/>
    <mergeCell ref="D4:E4"/>
    <mergeCell ref="B3:C3"/>
    <mergeCell ref="B4:C4"/>
    <mergeCell ref="B5:C5"/>
    <mergeCell ref="B6:C6"/>
    <mergeCell ref="B7:C7"/>
    <mergeCell ref="F7:G7"/>
    <mergeCell ref="F8:G8"/>
    <mergeCell ref="B8:C8"/>
    <mergeCell ref="D8:E8"/>
    <mergeCell ref="D7:E7"/>
    <mergeCell ref="B136:C136"/>
    <mergeCell ref="D9:E9"/>
    <mergeCell ref="B9:C9"/>
    <mergeCell ref="F9:G9"/>
    <mergeCell ref="B133:C133"/>
    <mergeCell ref="B134:C134"/>
    <mergeCell ref="E121:G129"/>
  </mergeCells>
  <pageMargins left="0.5" right="0.5" top="1" bottom="0.5" header="0.3" footer="0.3"/>
  <pageSetup fitToHeight="4" orientation="landscape" horizontalDpi="4294967293" verticalDpi="0" r:id="rId1"/>
  <headerFooter>
    <oddHeader xml:space="preserve">&amp;L&amp;"Times New Roman,Regular"FACILITY NAME:
COMPLETION DATE:&amp;C&amp;"Times New Roman,Regular"&amp;12FACILITY-WIDE SELF ASSESSMENT
483.70(E)&amp;R&amp;"Times New Roman,Regular"&amp;A           </oddHeader>
    <oddFooter>&amp;L&amp;G&amp;R&amp;G</oddFooter>
  </headerFooter>
  <rowBreaks count="3" manualBreakCount="3">
    <brk id="34" max="6" man="1"/>
    <brk id="67" max="6" man="1"/>
    <brk id="98" max="6"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showGridLines="0" zoomScaleNormal="100" zoomScaleSheetLayoutView="100" workbookViewId="0">
      <selection activeCell="B4" sqref="B4:C4"/>
    </sheetView>
  </sheetViews>
  <sheetFormatPr defaultRowHeight="15" x14ac:dyDescent="0.25"/>
  <cols>
    <col min="1" max="1" width="13.5703125" style="79" customWidth="1"/>
    <col min="2" max="2" width="9.140625" style="79" customWidth="1"/>
    <col min="3" max="3" width="21" style="79" customWidth="1"/>
    <col min="4" max="4" width="14.28515625" style="79" customWidth="1"/>
    <col min="5" max="5" width="7.140625" style="79" customWidth="1"/>
    <col min="6" max="6" width="11.140625" style="79" customWidth="1"/>
    <col min="7" max="8" width="11.42578125" style="79" customWidth="1"/>
    <col min="9" max="9" width="3.7109375" style="79" customWidth="1"/>
    <col min="10" max="17" width="9.140625" style="79"/>
    <col min="18" max="18" width="8.5703125" style="79" customWidth="1"/>
    <col min="19" max="19" width="7.42578125" style="79" customWidth="1"/>
    <col min="20" max="20" width="7.5703125" style="79" customWidth="1"/>
    <col min="21" max="16384" width="9.140625" style="79"/>
  </cols>
  <sheetData>
    <row r="1" spans="1:21" s="79" customFormat="1" ht="15" customHeight="1" x14ac:dyDescent="0.25">
      <c r="A1" s="77"/>
      <c r="B1" s="77"/>
      <c r="C1" s="77"/>
      <c r="D1" s="77"/>
      <c r="E1" s="77"/>
      <c r="F1" s="77"/>
      <c r="G1" s="77"/>
      <c r="H1" s="77"/>
      <c r="J1" s="252" t="s">
        <v>608</v>
      </c>
      <c r="K1" s="252"/>
      <c r="L1" s="252"/>
      <c r="M1" s="252"/>
      <c r="N1" s="252"/>
      <c r="O1" s="252"/>
      <c r="P1" s="252"/>
      <c r="Q1" s="252"/>
      <c r="R1" s="252"/>
      <c r="S1" s="252"/>
      <c r="T1" s="252"/>
    </row>
    <row r="2" spans="1:21" s="79" customFormat="1" ht="15" customHeight="1" x14ac:dyDescent="0.25">
      <c r="A2" s="254"/>
      <c r="B2" s="254"/>
      <c r="C2" s="254"/>
      <c r="D2" s="254"/>
      <c r="E2" s="254"/>
      <c r="F2" s="254"/>
      <c r="G2" s="254"/>
      <c r="H2" s="254"/>
      <c r="J2" s="252"/>
      <c r="K2" s="252"/>
      <c r="L2" s="252"/>
      <c r="M2" s="252"/>
      <c r="N2" s="252"/>
      <c r="O2" s="252"/>
      <c r="P2" s="252"/>
      <c r="Q2" s="252"/>
      <c r="R2" s="252"/>
      <c r="S2" s="252"/>
      <c r="T2" s="252"/>
    </row>
    <row r="3" spans="1:21" s="79" customFormat="1" ht="18.75" x14ac:dyDescent="0.3">
      <c r="A3" s="337" t="s">
        <v>0</v>
      </c>
      <c r="B3" s="335" t="s">
        <v>1</v>
      </c>
      <c r="C3" s="335"/>
      <c r="D3" s="335" t="s">
        <v>14</v>
      </c>
      <c r="E3" s="335"/>
      <c r="F3" s="335"/>
      <c r="G3" s="335" t="s">
        <v>2</v>
      </c>
      <c r="H3" s="336"/>
      <c r="J3" s="252"/>
      <c r="K3" s="252"/>
      <c r="L3" s="252"/>
      <c r="M3" s="252"/>
      <c r="N3" s="252"/>
      <c r="O3" s="252"/>
      <c r="P3" s="252"/>
      <c r="Q3" s="252"/>
      <c r="R3" s="252"/>
      <c r="S3" s="252"/>
      <c r="T3" s="252"/>
    </row>
    <row r="4" spans="1:21" s="79" customFormat="1" ht="15.75" x14ac:dyDescent="0.25">
      <c r="A4" s="74" t="s">
        <v>3</v>
      </c>
      <c r="B4" s="111">
        <f>'RESIDENT POPULATION'!B4:C4</f>
        <v>0</v>
      </c>
      <c r="C4" s="111"/>
      <c r="D4" s="111">
        <f>'RESIDENT POPULATION'!D4:E4</f>
        <v>0</v>
      </c>
      <c r="E4" s="111"/>
      <c r="F4" s="111"/>
      <c r="G4" s="111">
        <f>'RESIDENT POPULATION'!F4:G4</f>
        <v>0</v>
      </c>
      <c r="H4" s="111"/>
      <c r="J4" s="252" t="s">
        <v>609</v>
      </c>
      <c r="K4" s="252"/>
      <c r="L4" s="252"/>
      <c r="M4" s="252"/>
      <c r="N4" s="252"/>
      <c r="O4" s="252"/>
      <c r="Q4" s="258" t="s">
        <v>588</v>
      </c>
      <c r="R4" s="259"/>
      <c r="S4" s="259"/>
      <c r="T4" s="269"/>
    </row>
    <row r="5" spans="1:21" s="79" customFormat="1" ht="15.75" x14ac:dyDescent="0.25">
      <c r="A5" s="74" t="s">
        <v>4</v>
      </c>
      <c r="B5" s="111">
        <f>'RESIDENT POPULATION'!B5:C5</f>
        <v>0</v>
      </c>
      <c r="C5" s="111"/>
      <c r="D5" s="111">
        <f>'RESIDENT POPULATION'!D5:E5</f>
        <v>0</v>
      </c>
      <c r="E5" s="111"/>
      <c r="F5" s="111"/>
      <c r="G5" s="111">
        <f>'RESIDENT POPULATION'!F5:G5</f>
        <v>0</v>
      </c>
      <c r="H5" s="111"/>
      <c r="J5" s="252"/>
      <c r="K5" s="252"/>
      <c r="L5" s="252"/>
      <c r="M5" s="252"/>
      <c r="N5" s="252"/>
      <c r="O5" s="252"/>
      <c r="Q5" s="260"/>
      <c r="R5" s="261"/>
      <c r="S5" s="261"/>
      <c r="T5" s="270"/>
    </row>
    <row r="6" spans="1:21" s="79" customFormat="1" ht="15.75" x14ac:dyDescent="0.25">
      <c r="A6" s="74" t="s">
        <v>5</v>
      </c>
      <c r="B6" s="111">
        <f>'RESIDENT POPULATION'!B6:C6</f>
        <v>0</v>
      </c>
      <c r="C6" s="111"/>
      <c r="D6" s="111">
        <f>'RESIDENT POPULATION'!D6:E6</f>
        <v>0</v>
      </c>
      <c r="E6" s="111"/>
      <c r="F6" s="111"/>
      <c r="G6" s="111">
        <f>'RESIDENT POPULATION'!F6:G6</f>
        <v>0</v>
      </c>
      <c r="H6" s="111"/>
      <c r="J6" s="252"/>
      <c r="K6" s="252"/>
      <c r="L6" s="252"/>
      <c r="M6" s="252"/>
      <c r="N6" s="252"/>
      <c r="O6" s="252"/>
      <c r="P6" s="140"/>
      <c r="Q6" s="271"/>
      <c r="R6" s="272"/>
      <c r="S6" s="272"/>
      <c r="T6" s="273"/>
    </row>
    <row r="7" spans="1:21" s="79" customFormat="1" ht="15.75" x14ac:dyDescent="0.25">
      <c r="A7" s="74" t="s">
        <v>6</v>
      </c>
      <c r="B7" s="111">
        <f>'RESIDENT POPULATION'!B7:C7</f>
        <v>0</v>
      </c>
      <c r="C7" s="111"/>
      <c r="D7" s="111">
        <f>'RESIDENT POPULATION'!D7:E7</f>
        <v>0</v>
      </c>
      <c r="E7" s="111"/>
      <c r="F7" s="111"/>
      <c r="G7" s="111">
        <f>'RESIDENT POPULATION'!F7:G7</f>
        <v>0</v>
      </c>
      <c r="H7" s="111"/>
      <c r="J7" s="252"/>
      <c r="K7" s="252"/>
      <c r="L7" s="252"/>
      <c r="M7" s="252"/>
      <c r="N7" s="252"/>
      <c r="O7" s="252"/>
      <c r="P7" s="140"/>
      <c r="Q7" s="274"/>
      <c r="R7" s="275"/>
      <c r="S7" s="275"/>
      <c r="T7" s="276"/>
    </row>
    <row r="8" spans="1:21" s="79" customFormat="1" ht="15.75" x14ac:dyDescent="0.25">
      <c r="A8" s="74" t="s">
        <v>7</v>
      </c>
      <c r="B8" s="111">
        <f>'RESIDENT POPULATION'!B8:C8</f>
        <v>0</v>
      </c>
      <c r="C8" s="111"/>
      <c r="D8" s="111">
        <f>'RESIDENT POPULATION'!D8:E8</f>
        <v>0</v>
      </c>
      <c r="E8" s="111"/>
      <c r="F8" s="111"/>
      <c r="G8" s="111">
        <f>'RESIDENT POPULATION'!F8:G8</f>
        <v>0</v>
      </c>
      <c r="H8" s="111"/>
      <c r="J8" s="252"/>
      <c r="K8" s="252"/>
      <c r="L8" s="252"/>
      <c r="M8" s="252"/>
      <c r="N8" s="252"/>
      <c r="O8" s="252"/>
      <c r="P8" s="140"/>
      <c r="Q8" s="271"/>
      <c r="R8" s="272"/>
      <c r="S8" s="272"/>
      <c r="T8" s="273"/>
    </row>
    <row r="9" spans="1:21" s="79" customFormat="1" ht="15.75" x14ac:dyDescent="0.25">
      <c r="A9" s="217"/>
      <c r="B9" s="217"/>
      <c r="C9" s="217"/>
      <c r="D9" s="217"/>
      <c r="E9" s="217"/>
      <c r="F9" s="217"/>
      <c r="G9" s="217"/>
      <c r="H9" s="217"/>
      <c r="J9" s="252"/>
      <c r="K9" s="252"/>
      <c r="L9" s="252"/>
      <c r="M9" s="252"/>
      <c r="N9" s="252"/>
      <c r="O9" s="252"/>
      <c r="P9" s="140"/>
      <c r="Q9" s="274"/>
      <c r="R9" s="275"/>
      <c r="S9" s="275"/>
      <c r="T9" s="276"/>
    </row>
    <row r="10" spans="1:21" s="79" customFormat="1" ht="15.75" x14ac:dyDescent="0.25">
      <c r="A10" s="78"/>
      <c r="B10" s="78"/>
      <c r="C10" s="78"/>
      <c r="D10" s="78"/>
      <c r="E10" s="78"/>
      <c r="F10" s="78"/>
      <c r="G10" s="78"/>
      <c r="H10" s="78"/>
      <c r="J10" s="252"/>
      <c r="K10" s="252"/>
      <c r="L10" s="252"/>
      <c r="M10" s="252"/>
      <c r="N10" s="252"/>
      <c r="O10" s="252"/>
      <c r="P10" s="140"/>
      <c r="Q10" s="271"/>
      <c r="R10" s="272"/>
      <c r="S10" s="272"/>
      <c r="T10" s="273"/>
      <c r="U10" s="266"/>
    </row>
    <row r="11" spans="1:21" s="79" customFormat="1" ht="15.75" x14ac:dyDescent="0.25">
      <c r="A11" s="255" t="s">
        <v>589</v>
      </c>
      <c r="B11" s="256"/>
      <c r="C11" s="256"/>
      <c r="D11" s="256"/>
      <c r="E11" s="256"/>
      <c r="F11" s="256"/>
      <c r="G11" s="256"/>
      <c r="H11" s="257"/>
      <c r="J11" s="252"/>
      <c r="K11" s="252"/>
      <c r="L11" s="252"/>
      <c r="M11" s="252"/>
      <c r="N11" s="252"/>
      <c r="O11" s="252"/>
      <c r="P11" s="140"/>
      <c r="Q11" s="274"/>
      <c r="R11" s="275"/>
      <c r="S11" s="275"/>
      <c r="T11" s="276"/>
      <c r="U11" s="266"/>
    </row>
    <row r="12" spans="1:21" s="79" customFormat="1" ht="15.75" x14ac:dyDescent="0.25">
      <c r="J12" s="252"/>
      <c r="K12" s="252"/>
      <c r="L12" s="252"/>
      <c r="M12" s="252"/>
      <c r="N12" s="252"/>
      <c r="O12" s="252"/>
      <c r="P12" s="140"/>
      <c r="Q12" s="271"/>
      <c r="R12" s="272"/>
      <c r="S12" s="272"/>
      <c r="T12" s="273"/>
    </row>
    <row r="13" spans="1:21" s="79" customFormat="1" ht="15.75" x14ac:dyDescent="0.25">
      <c r="A13" s="321" t="str">
        <f>IF('RESIDENT POPULATION'!A13&gt;0,"Required"," ")</f>
        <v xml:space="preserve"> </v>
      </c>
      <c r="B13" s="326" t="s">
        <v>91</v>
      </c>
      <c r="C13" s="327"/>
      <c r="D13" s="322" t="str">
        <f>IF('RESIDENT POPULATION'!A79&gt;0,"Required","")</f>
        <v/>
      </c>
      <c r="E13" s="328" t="s">
        <v>611</v>
      </c>
      <c r="F13" s="329"/>
      <c r="G13" s="329"/>
      <c r="H13" s="330"/>
      <c r="I13" s="140"/>
      <c r="J13" s="252"/>
      <c r="K13" s="252"/>
      <c r="L13" s="252"/>
      <c r="M13" s="252"/>
      <c r="N13" s="252"/>
      <c r="O13" s="252"/>
      <c r="P13" s="140"/>
      <c r="Q13" s="274"/>
      <c r="R13" s="275"/>
      <c r="S13" s="275"/>
      <c r="T13" s="276"/>
    </row>
    <row r="14" spans="1:21" s="79" customFormat="1" ht="15.75" x14ac:dyDescent="0.25">
      <c r="A14" s="148"/>
      <c r="D14" s="149"/>
      <c r="E14" s="331"/>
      <c r="F14" s="332"/>
      <c r="G14" s="332"/>
      <c r="H14" s="333"/>
      <c r="I14" s="140"/>
      <c r="J14" s="150"/>
      <c r="K14" s="150"/>
      <c r="L14" s="150"/>
      <c r="M14" s="150"/>
      <c r="O14" s="140"/>
      <c r="P14" s="140"/>
      <c r="Q14" s="140"/>
    </row>
    <row r="15" spans="1:21" s="79" customFormat="1" ht="15.75" x14ac:dyDescent="0.25">
      <c r="A15" s="148"/>
      <c r="D15" s="149"/>
      <c r="E15" s="101"/>
      <c r="F15" s="101"/>
      <c r="G15" s="101"/>
      <c r="H15" s="101"/>
      <c r="I15" s="140"/>
      <c r="J15" s="150"/>
      <c r="K15" s="150"/>
      <c r="L15" s="150"/>
      <c r="M15" s="150"/>
      <c r="O15" s="140"/>
      <c r="P15" s="140"/>
      <c r="Q15" s="140"/>
    </row>
    <row r="16" spans="1:21" s="79" customFormat="1" ht="15.75" x14ac:dyDescent="0.25">
      <c r="A16" s="321" t="str">
        <f>IF('RESIDENT POPULATION'!A18&gt;0,"Required","")</f>
        <v/>
      </c>
      <c r="B16" s="326" t="s">
        <v>92</v>
      </c>
      <c r="C16" s="327"/>
      <c r="D16" s="322" t="str">
        <f>IF('RESIDENT POPULATION'!A82&gt;0,"Required","")</f>
        <v/>
      </c>
      <c r="E16" s="326" t="s">
        <v>47</v>
      </c>
      <c r="F16" s="334"/>
      <c r="G16" s="334"/>
      <c r="H16" s="327"/>
      <c r="I16" s="140"/>
      <c r="J16" s="262" t="s">
        <v>448</v>
      </c>
      <c r="K16" s="263"/>
      <c r="L16" s="263"/>
      <c r="M16" s="263"/>
      <c r="N16" s="263"/>
      <c r="O16" s="263"/>
      <c r="P16" s="263"/>
      <c r="Q16" s="263"/>
      <c r="R16" s="263"/>
      <c r="S16" s="263"/>
      <c r="T16" s="267"/>
    </row>
    <row r="17" spans="1:20" s="79" customFormat="1" ht="15.75" x14ac:dyDescent="0.25">
      <c r="A17" s="148"/>
      <c r="D17" s="149"/>
      <c r="I17" s="140"/>
      <c r="J17" s="264"/>
      <c r="K17" s="265"/>
      <c r="L17" s="265"/>
      <c r="M17" s="265"/>
      <c r="N17" s="265"/>
      <c r="O17" s="265"/>
      <c r="P17" s="265"/>
      <c r="Q17" s="265"/>
      <c r="R17" s="265"/>
      <c r="S17" s="265"/>
      <c r="T17" s="268"/>
    </row>
    <row r="18" spans="1:20" s="79" customFormat="1" ht="15.75" x14ac:dyDescent="0.25">
      <c r="A18" s="321" t="str">
        <f>IF('RESIDENT POPULATION'!A71&gt;0,"Required","")</f>
        <v/>
      </c>
      <c r="B18" s="326" t="s">
        <v>93</v>
      </c>
      <c r="C18" s="327"/>
      <c r="D18" s="322" t="str">
        <f>IF('RESIDENT POPULATION'!A84&gt;0,"Required","")</f>
        <v/>
      </c>
      <c r="E18" s="326" t="s">
        <v>48</v>
      </c>
      <c r="F18" s="334"/>
      <c r="G18" s="334"/>
      <c r="H18" s="327"/>
      <c r="I18" s="140"/>
      <c r="J18" s="277"/>
      <c r="K18" s="278"/>
      <c r="L18" s="278"/>
      <c r="M18" s="278"/>
      <c r="N18" s="278"/>
      <c r="O18" s="278"/>
      <c r="P18" s="278"/>
      <c r="Q18" s="278"/>
      <c r="R18" s="278"/>
      <c r="S18" s="278"/>
      <c r="T18" s="279"/>
    </row>
    <row r="19" spans="1:20" s="79" customFormat="1" ht="15.75" x14ac:dyDescent="0.25">
      <c r="A19" s="148"/>
      <c r="D19" s="149"/>
      <c r="I19" s="140"/>
      <c r="J19" s="280"/>
      <c r="K19" s="281"/>
      <c r="L19" s="281"/>
      <c r="M19" s="281"/>
      <c r="N19" s="281"/>
      <c r="O19" s="281"/>
      <c r="P19" s="281"/>
      <c r="Q19" s="281"/>
      <c r="R19" s="281"/>
      <c r="S19" s="281"/>
      <c r="T19" s="282"/>
    </row>
    <row r="20" spans="1:20" s="79" customFormat="1" ht="15.75" customHeight="1" x14ac:dyDescent="0.25">
      <c r="A20" s="321" t="str">
        <f>IF('RESIDENT POPULATION'!A45&gt;0,"Required","")</f>
        <v/>
      </c>
      <c r="B20" s="326" t="s">
        <v>94</v>
      </c>
      <c r="C20" s="327"/>
      <c r="D20" s="323" t="str">
        <f>IF('RESIDENT POPULATION'!A51&gt;0,"Required","")</f>
        <v/>
      </c>
      <c r="E20" s="328" t="s">
        <v>102</v>
      </c>
      <c r="F20" s="329"/>
      <c r="G20" s="329"/>
      <c r="H20" s="330"/>
      <c r="I20" s="140"/>
      <c r="J20" s="280"/>
      <c r="K20" s="281"/>
      <c r="L20" s="281"/>
      <c r="M20" s="281"/>
      <c r="N20" s="281"/>
      <c r="O20" s="281"/>
      <c r="P20" s="281"/>
      <c r="Q20" s="281"/>
      <c r="R20" s="281"/>
      <c r="S20" s="281"/>
      <c r="T20" s="282"/>
    </row>
    <row r="21" spans="1:20" s="79" customFormat="1" ht="15.75" x14ac:dyDescent="0.25">
      <c r="A21" s="287"/>
      <c r="B21" s="101"/>
      <c r="C21" s="101"/>
      <c r="D21" s="286"/>
      <c r="E21" s="331"/>
      <c r="F21" s="332"/>
      <c r="G21" s="332"/>
      <c r="H21" s="333"/>
      <c r="I21" s="140"/>
      <c r="J21" s="280"/>
      <c r="K21" s="281"/>
      <c r="L21" s="281"/>
      <c r="M21" s="281"/>
      <c r="N21" s="281"/>
      <c r="O21" s="281"/>
      <c r="P21" s="281"/>
      <c r="Q21" s="281"/>
      <c r="R21" s="281"/>
      <c r="S21" s="281"/>
      <c r="T21" s="282"/>
    </row>
    <row r="22" spans="1:20" s="79" customFormat="1" ht="15.75" x14ac:dyDescent="0.25">
      <c r="A22" s="152"/>
      <c r="D22" s="149"/>
      <c r="I22" s="140"/>
      <c r="J22" s="280"/>
      <c r="K22" s="281"/>
      <c r="L22" s="281"/>
      <c r="M22" s="281"/>
      <c r="N22" s="281"/>
      <c r="O22" s="281"/>
      <c r="P22" s="281"/>
      <c r="Q22" s="281"/>
      <c r="R22" s="281"/>
      <c r="S22" s="281"/>
      <c r="T22" s="282"/>
    </row>
    <row r="23" spans="1:20" s="79" customFormat="1" ht="15.75" x14ac:dyDescent="0.25">
      <c r="A23" s="321" t="str">
        <f>IF('RESIDENT POPULATION'!A86&gt;0,"Required","")</f>
        <v/>
      </c>
      <c r="B23" s="326" t="s">
        <v>49</v>
      </c>
      <c r="C23" s="327"/>
      <c r="D23" s="322" t="str">
        <f>IF('RESIDENT POPULATION'!E76&gt;0,"Required","")</f>
        <v/>
      </c>
      <c r="E23" s="326" t="s">
        <v>88</v>
      </c>
      <c r="F23" s="334"/>
      <c r="G23" s="334"/>
      <c r="H23" s="327"/>
      <c r="I23" s="140"/>
      <c r="J23" s="280"/>
      <c r="K23" s="281"/>
      <c r="L23" s="281"/>
      <c r="M23" s="281"/>
      <c r="N23" s="281"/>
      <c r="O23" s="281"/>
      <c r="P23" s="281"/>
      <c r="Q23" s="281"/>
      <c r="R23" s="281"/>
      <c r="S23" s="281"/>
      <c r="T23" s="282"/>
    </row>
    <row r="24" spans="1:20" s="79" customFormat="1" ht="15.75" x14ac:dyDescent="0.25">
      <c r="A24" s="148"/>
      <c r="D24" s="149"/>
      <c r="I24" s="140"/>
      <c r="J24" s="280"/>
      <c r="K24" s="281"/>
      <c r="L24" s="281"/>
      <c r="M24" s="281"/>
      <c r="N24" s="281"/>
      <c r="O24" s="281"/>
      <c r="P24" s="281"/>
      <c r="Q24" s="281"/>
      <c r="R24" s="281"/>
      <c r="S24" s="281"/>
      <c r="T24" s="282"/>
    </row>
    <row r="25" spans="1:20" s="79" customFormat="1" ht="15.75" x14ac:dyDescent="0.25">
      <c r="A25" s="321" t="str">
        <f>IF('RESIDENT POPULATION'!D4&gt;0,"Required","")</f>
        <v/>
      </c>
      <c r="B25" s="328" t="s">
        <v>612</v>
      </c>
      <c r="C25" s="330"/>
      <c r="D25" s="322" t="str">
        <f>IF('RESIDENT POPULATION'!A114&gt;0,"Required","")</f>
        <v/>
      </c>
      <c r="E25" s="326" t="s">
        <v>89</v>
      </c>
      <c r="F25" s="334"/>
      <c r="G25" s="334"/>
      <c r="H25" s="327"/>
      <c r="I25" s="140"/>
      <c r="J25" s="280"/>
      <c r="K25" s="281"/>
      <c r="L25" s="281"/>
      <c r="M25" s="281"/>
      <c r="N25" s="281"/>
      <c r="O25" s="281"/>
      <c r="P25" s="281"/>
      <c r="Q25" s="281"/>
      <c r="R25" s="281"/>
      <c r="S25" s="281"/>
      <c r="T25" s="282"/>
    </row>
    <row r="26" spans="1:20" s="79" customFormat="1" ht="15.75" x14ac:dyDescent="0.25">
      <c r="A26" s="148"/>
      <c r="B26" s="331"/>
      <c r="C26" s="333"/>
      <c r="D26" s="149"/>
      <c r="I26" s="140"/>
      <c r="J26" s="280"/>
      <c r="K26" s="281"/>
      <c r="L26" s="281"/>
      <c r="M26" s="281"/>
      <c r="N26" s="281"/>
      <c r="O26" s="281"/>
      <c r="P26" s="281"/>
      <c r="Q26" s="281"/>
      <c r="R26" s="281"/>
      <c r="S26" s="281"/>
      <c r="T26" s="282"/>
    </row>
    <row r="27" spans="1:20" s="79" customFormat="1" ht="15.75" x14ac:dyDescent="0.25">
      <c r="A27" s="148"/>
      <c r="B27" s="101"/>
      <c r="C27" s="325"/>
      <c r="D27" s="149"/>
      <c r="I27" s="140"/>
      <c r="J27" s="280"/>
      <c r="K27" s="281"/>
      <c r="L27" s="281"/>
      <c r="M27" s="281"/>
      <c r="N27" s="281"/>
      <c r="O27" s="281"/>
      <c r="P27" s="281"/>
      <c r="Q27" s="281"/>
      <c r="R27" s="281"/>
      <c r="S27" s="281"/>
      <c r="T27" s="282"/>
    </row>
    <row r="28" spans="1:20" s="79" customFormat="1" ht="15.75" x14ac:dyDescent="0.25">
      <c r="A28" s="321" t="str">
        <f>IF('RESIDENT POPULATION'!E38&gt;0,"Required","")</f>
        <v/>
      </c>
      <c r="B28" s="328" t="s">
        <v>610</v>
      </c>
      <c r="C28" s="330"/>
      <c r="D28" s="322" t="str">
        <f>IF('RESIDENT POPULATION'!E115&gt;0,"Required","")</f>
        <v/>
      </c>
      <c r="E28" s="326" t="s">
        <v>95</v>
      </c>
      <c r="F28" s="334"/>
      <c r="G28" s="334"/>
      <c r="H28" s="327"/>
      <c r="I28" s="140"/>
      <c r="J28" s="280"/>
      <c r="K28" s="281"/>
      <c r="L28" s="281"/>
      <c r="M28" s="281"/>
      <c r="N28" s="281"/>
      <c r="O28" s="281"/>
      <c r="P28" s="281"/>
      <c r="Q28" s="281"/>
      <c r="R28" s="281"/>
      <c r="S28" s="281"/>
      <c r="T28" s="282"/>
    </row>
    <row r="29" spans="1:20" s="79" customFormat="1" ht="15.75" x14ac:dyDescent="0.25">
      <c r="A29" s="148"/>
      <c r="B29" s="331"/>
      <c r="C29" s="333"/>
      <c r="D29" s="149"/>
      <c r="I29" s="140"/>
      <c r="J29" s="280"/>
      <c r="K29" s="281"/>
      <c r="L29" s="281"/>
      <c r="M29" s="281"/>
      <c r="N29" s="281"/>
      <c r="O29" s="281"/>
      <c r="P29" s="281"/>
      <c r="Q29" s="281"/>
      <c r="R29" s="281"/>
      <c r="S29" s="281"/>
      <c r="T29" s="282"/>
    </row>
    <row r="30" spans="1:20" s="79" customFormat="1" ht="15.75" x14ac:dyDescent="0.25">
      <c r="A30" s="152"/>
      <c r="I30" s="140"/>
      <c r="J30" s="280"/>
      <c r="K30" s="281"/>
      <c r="L30" s="281"/>
      <c r="M30" s="281"/>
      <c r="N30" s="281"/>
      <c r="O30" s="281"/>
      <c r="P30" s="281"/>
      <c r="Q30" s="281"/>
      <c r="R30" s="281"/>
      <c r="S30" s="281"/>
      <c r="T30" s="282"/>
    </row>
    <row r="31" spans="1:20" s="79" customFormat="1" ht="15.75" x14ac:dyDescent="0.25">
      <c r="A31" s="321" t="str">
        <f>IF('RESIDENT POPULATION'!B124&gt;0,"Required","")</f>
        <v/>
      </c>
      <c r="B31" s="326" t="s">
        <v>96</v>
      </c>
      <c r="C31" s="327"/>
      <c r="D31" s="322" t="str">
        <f>IF('RESIDENT POPULATION'!E105&gt;0,"Required","")</f>
        <v/>
      </c>
      <c r="E31" s="326" t="s">
        <v>90</v>
      </c>
      <c r="F31" s="334"/>
      <c r="G31" s="334"/>
      <c r="H31" s="327"/>
      <c r="I31" s="140"/>
      <c r="J31" s="280"/>
      <c r="K31" s="281"/>
      <c r="L31" s="281"/>
      <c r="M31" s="281"/>
      <c r="N31" s="281"/>
      <c r="O31" s="281"/>
      <c r="P31" s="281"/>
      <c r="Q31" s="281"/>
      <c r="R31" s="281"/>
      <c r="S31" s="281"/>
      <c r="T31" s="282"/>
    </row>
    <row r="32" spans="1:20" s="79" customFormat="1" ht="15.75" x14ac:dyDescent="0.25">
      <c r="A32" s="301"/>
      <c r="D32" s="88"/>
      <c r="I32" s="140"/>
      <c r="J32" s="280"/>
      <c r="K32" s="281"/>
      <c r="L32" s="281"/>
      <c r="M32" s="281"/>
      <c r="N32" s="281"/>
      <c r="O32" s="281"/>
      <c r="P32" s="281"/>
      <c r="Q32" s="281"/>
      <c r="R32" s="281"/>
      <c r="S32" s="281"/>
      <c r="T32" s="282"/>
    </row>
    <row r="33" spans="1:20" s="79" customFormat="1" ht="15.75" x14ac:dyDescent="0.25">
      <c r="A33" s="321" t="str">
        <f>IF('RESIDENT POPULATION'!D6&gt;0,"Required","")</f>
        <v/>
      </c>
      <c r="B33" s="326" t="s">
        <v>98</v>
      </c>
      <c r="C33" s="327"/>
      <c r="D33" s="322" t="str">
        <f>IF('RESIDENT POPULATION'!D6&gt;0,"Required","")</f>
        <v/>
      </c>
      <c r="E33" s="326" t="s">
        <v>97</v>
      </c>
      <c r="F33" s="334"/>
      <c r="G33" s="334"/>
      <c r="H33" s="327"/>
      <c r="I33" s="140"/>
      <c r="J33" s="280"/>
      <c r="K33" s="281"/>
      <c r="L33" s="281"/>
      <c r="M33" s="281"/>
      <c r="N33" s="281"/>
      <c r="O33" s="281"/>
      <c r="P33" s="281"/>
      <c r="Q33" s="281"/>
      <c r="R33" s="281"/>
      <c r="S33" s="281"/>
      <c r="T33" s="282"/>
    </row>
    <row r="34" spans="1:20" s="79" customFormat="1" ht="15.75" x14ac:dyDescent="0.25">
      <c r="I34" s="140"/>
      <c r="J34" s="283"/>
      <c r="K34" s="284"/>
      <c r="L34" s="284"/>
      <c r="M34" s="284"/>
      <c r="N34" s="284"/>
      <c r="O34" s="284"/>
      <c r="P34" s="284"/>
      <c r="Q34" s="284"/>
      <c r="R34" s="284"/>
      <c r="S34" s="284"/>
      <c r="T34" s="285"/>
    </row>
    <row r="35" spans="1:20" s="79" customFormat="1" ht="15" customHeight="1" x14ac:dyDescent="0.25">
      <c r="A35" s="255" t="s">
        <v>589</v>
      </c>
      <c r="B35" s="256"/>
      <c r="C35" s="256"/>
      <c r="D35" s="256"/>
      <c r="E35" s="256"/>
      <c r="F35" s="256"/>
      <c r="G35" s="256"/>
      <c r="H35" s="257"/>
      <c r="J35" s="288"/>
      <c r="K35" s="288"/>
      <c r="L35" s="288"/>
      <c r="M35" s="288"/>
      <c r="N35" s="288"/>
      <c r="O35" s="288"/>
      <c r="P35" s="288"/>
      <c r="Q35" s="288"/>
      <c r="R35" s="288"/>
      <c r="S35" s="288"/>
      <c r="T35" s="288"/>
    </row>
    <row r="36" spans="1:20" s="79" customFormat="1" x14ac:dyDescent="0.25"/>
    <row r="37" spans="1:20" s="79" customFormat="1" x14ac:dyDescent="0.25">
      <c r="A37" s="324" t="str">
        <f>IF('RESIDENT POPULATION'!E102&gt;0,"Required","")</f>
        <v/>
      </c>
      <c r="B37" s="143" t="s">
        <v>104</v>
      </c>
      <c r="C37" s="144"/>
    </row>
    <row r="38" spans="1:20" s="79" customFormat="1" x14ac:dyDescent="0.25"/>
    <row r="39" spans="1:20" s="79" customFormat="1" x14ac:dyDescent="0.25">
      <c r="A39" s="324" t="str">
        <f>IF('RESIDENT POPULATION'!A51&gt;0,"Required","")</f>
        <v/>
      </c>
      <c r="B39" s="326" t="s">
        <v>613</v>
      </c>
      <c r="C39" s="334"/>
      <c r="D39" s="327"/>
    </row>
    <row r="40" spans="1:20" s="79" customFormat="1" x14ac:dyDescent="0.25"/>
    <row r="41" spans="1:20" s="79" customFormat="1" ht="15.95" customHeight="1" x14ac:dyDescent="0.25">
      <c r="A41" s="155" t="s">
        <v>605</v>
      </c>
      <c r="B41" s="156"/>
      <c r="C41" s="156"/>
      <c r="D41" s="156"/>
      <c r="E41" s="156"/>
      <c r="F41" s="156"/>
      <c r="G41" s="156"/>
      <c r="H41" s="156"/>
      <c r="I41" s="157"/>
    </row>
    <row r="42" spans="1:20" s="79" customFormat="1" ht="15.95" customHeight="1" x14ac:dyDescent="0.25">
      <c r="A42" s="158"/>
      <c r="B42" s="159"/>
      <c r="C42" s="159"/>
      <c r="D42" s="159"/>
      <c r="E42" s="159"/>
      <c r="F42" s="159"/>
      <c r="G42" s="159"/>
      <c r="H42" s="159"/>
      <c r="I42" s="160"/>
    </row>
    <row r="43" spans="1:20" s="79" customFormat="1" ht="15.95" customHeight="1" x14ac:dyDescent="0.25">
      <c r="A43" s="158"/>
      <c r="B43" s="159"/>
      <c r="C43" s="159"/>
      <c r="D43" s="159"/>
      <c r="E43" s="159"/>
      <c r="F43" s="159"/>
      <c r="G43" s="159"/>
      <c r="H43" s="159"/>
      <c r="I43" s="160"/>
    </row>
    <row r="44" spans="1:20" s="79" customFormat="1" ht="15.95" customHeight="1" x14ac:dyDescent="0.25">
      <c r="A44" s="158"/>
      <c r="B44" s="159"/>
      <c r="C44" s="159"/>
      <c r="D44" s="159"/>
      <c r="E44" s="159"/>
      <c r="F44" s="159"/>
      <c r="G44" s="159"/>
      <c r="H44" s="159"/>
      <c r="I44" s="160"/>
    </row>
    <row r="45" spans="1:20" s="79" customFormat="1" ht="15.95" customHeight="1" x14ac:dyDescent="0.25">
      <c r="A45" s="161"/>
      <c r="B45" s="162"/>
      <c r="C45" s="162"/>
      <c r="D45" s="162"/>
      <c r="E45" s="162"/>
      <c r="F45" s="162"/>
      <c r="G45" s="162"/>
      <c r="H45" s="162"/>
      <c r="I45" s="163"/>
    </row>
    <row r="46" spans="1:20" s="79" customFormat="1" x14ac:dyDescent="0.25">
      <c r="A46" s="154"/>
      <c r="B46" s="154"/>
      <c r="C46" s="154"/>
      <c r="D46" s="154"/>
      <c r="E46" s="154"/>
      <c r="F46" s="154"/>
      <c r="G46" s="154"/>
      <c r="H46" s="154"/>
      <c r="I46" s="154"/>
    </row>
    <row r="47" spans="1:20" s="79" customFormat="1" x14ac:dyDescent="0.25">
      <c r="A47" s="68" t="s">
        <v>192</v>
      </c>
    </row>
    <row r="48" spans="1:20" s="79" customFormat="1" x14ac:dyDescent="0.25">
      <c r="A48" s="79" t="s">
        <v>101</v>
      </c>
      <c r="F48" s="79" t="s">
        <v>194</v>
      </c>
    </row>
    <row r="49" spans="1:6" s="79" customFormat="1" x14ac:dyDescent="0.25">
      <c r="A49" s="79" t="s">
        <v>100</v>
      </c>
      <c r="F49" s="79" t="s">
        <v>113</v>
      </c>
    </row>
    <row r="50" spans="1:6" s="79" customFormat="1" x14ac:dyDescent="0.25">
      <c r="A50" s="79" t="s">
        <v>108</v>
      </c>
      <c r="F50" s="79" t="s">
        <v>193</v>
      </c>
    </row>
    <row r="51" spans="1:6" s="79" customFormat="1" x14ac:dyDescent="0.25">
      <c r="A51" s="79" t="s">
        <v>106</v>
      </c>
    </row>
    <row r="52" spans="1:6" s="79" customFormat="1" x14ac:dyDescent="0.25">
      <c r="A52" s="79" t="s">
        <v>105</v>
      </c>
    </row>
    <row r="53" spans="1:6" s="79" customFormat="1" x14ac:dyDescent="0.25">
      <c r="A53" s="79" t="s">
        <v>99</v>
      </c>
    </row>
    <row r="54" spans="1:6" s="79" customFormat="1" x14ac:dyDescent="0.25">
      <c r="A54" s="79" t="s">
        <v>112</v>
      </c>
    </row>
    <row r="55" spans="1:6" s="79" customFormat="1" x14ac:dyDescent="0.25">
      <c r="A55" s="79" t="s">
        <v>103</v>
      </c>
    </row>
    <row r="56" spans="1:6" s="79" customFormat="1" x14ac:dyDescent="0.25">
      <c r="A56" s="79" t="s">
        <v>95</v>
      </c>
    </row>
    <row r="57" spans="1:6" s="79" customFormat="1" x14ac:dyDescent="0.25">
      <c r="A57" s="79" t="s">
        <v>111</v>
      </c>
    </row>
    <row r="58" spans="1:6" s="79" customFormat="1" x14ac:dyDescent="0.25">
      <c r="A58" s="79" t="s">
        <v>110</v>
      </c>
    </row>
    <row r="59" spans="1:6" s="79" customFormat="1" x14ac:dyDescent="0.25">
      <c r="A59" s="79" t="s">
        <v>107</v>
      </c>
    </row>
    <row r="60" spans="1:6" s="79" customFormat="1" x14ac:dyDescent="0.25">
      <c r="A60" s="79" t="s">
        <v>195</v>
      </c>
    </row>
    <row r="61" spans="1:6" s="79" customFormat="1" x14ac:dyDescent="0.25">
      <c r="A61" s="79" t="s">
        <v>109</v>
      </c>
    </row>
    <row r="62" spans="1:6" s="79" customFormat="1" x14ac:dyDescent="0.25"/>
    <row r="63" spans="1:6" s="79" customFormat="1" x14ac:dyDescent="0.25"/>
  </sheetData>
  <sheetProtection sheet="1" objects="1" scenarios="1" selectLockedCells="1"/>
  <sortState ref="A52:A65">
    <sortCondition ref="A52"/>
  </sortState>
  <mergeCells count="52">
    <mergeCell ref="B39:D39"/>
    <mergeCell ref="E31:H31"/>
    <mergeCell ref="B25:C26"/>
    <mergeCell ref="E33:H33"/>
    <mergeCell ref="E28:H28"/>
    <mergeCell ref="E25:H25"/>
    <mergeCell ref="J18:T34"/>
    <mergeCell ref="A41:I45"/>
    <mergeCell ref="J4:O13"/>
    <mergeCell ref="J1:T3"/>
    <mergeCell ref="A9:H9"/>
    <mergeCell ref="A2:H2"/>
    <mergeCell ref="Q10:T11"/>
    <mergeCell ref="Q4:T5"/>
    <mergeCell ref="Q12:T13"/>
    <mergeCell ref="Q8:T9"/>
    <mergeCell ref="Q6:T7"/>
    <mergeCell ref="B3:C3"/>
    <mergeCell ref="D3:F3"/>
    <mergeCell ref="G3:H3"/>
    <mergeCell ref="B4:C4"/>
    <mergeCell ref="D4:F4"/>
    <mergeCell ref="G4:H4"/>
    <mergeCell ref="B5:C5"/>
    <mergeCell ref="D5:F5"/>
    <mergeCell ref="G5:H5"/>
    <mergeCell ref="B6:C6"/>
    <mergeCell ref="D6:F6"/>
    <mergeCell ref="G6:H6"/>
    <mergeCell ref="B7:C7"/>
    <mergeCell ref="D7:F7"/>
    <mergeCell ref="G7:H7"/>
    <mergeCell ref="B8:C8"/>
    <mergeCell ref="D8:F8"/>
    <mergeCell ref="G8:H8"/>
    <mergeCell ref="E13:H14"/>
    <mergeCell ref="E23:H23"/>
    <mergeCell ref="E20:H21"/>
    <mergeCell ref="E18:H18"/>
    <mergeCell ref="E16:H16"/>
    <mergeCell ref="B31:C31"/>
    <mergeCell ref="B33:C33"/>
    <mergeCell ref="B16:C16"/>
    <mergeCell ref="B18:C18"/>
    <mergeCell ref="B20:C20"/>
    <mergeCell ref="B23:C23"/>
    <mergeCell ref="B28:C29"/>
    <mergeCell ref="J16:T17"/>
    <mergeCell ref="B37:C37"/>
    <mergeCell ref="A35:H35"/>
    <mergeCell ref="A11:H11"/>
    <mergeCell ref="B13:C13"/>
  </mergeCells>
  <pageMargins left="0.7" right="0.7" top="1" bottom="0.75" header="0.3" footer="0.3"/>
  <pageSetup scale="93" fitToWidth="3" fitToHeight="4" orientation="landscape" r:id="rId1"/>
  <headerFooter>
    <oddHeader xml:space="preserve">&amp;L&amp;"Times New Roman,Regular"FACILITY NAME:
COMPLETION DATE:&amp;C&amp;"Times New Roman,Regular"&amp;14FACILITY-WIDE SELF ASSESSMENT
483.70(E)&amp;R&amp;"Times New Roman,Regular"&amp;A&amp;"-,Regular"
               </oddHeader>
    <oddFooter>&amp;L&amp;G&amp;C&amp;P
&amp;R&amp;G</oddFooter>
  </headerFooter>
  <rowBreaks count="1" manualBreakCount="1">
    <brk id="34" max="19" man="1"/>
  </rowBreaks>
  <colBreaks count="1" manualBreakCount="1">
    <brk id="9" max="60" man="1"/>
  </colBreaks>
  <ignoredErrors>
    <ignoredError sqref="B4:B8 D4:D8 G4:G8" formulaRange="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showGridLines="0" zoomScaleNormal="100" zoomScaleSheetLayoutView="100" workbookViewId="0">
      <pane ySplit="7" topLeftCell="A8" activePane="bottomLeft" state="frozenSplit"/>
      <selection pane="bottomLeft" activeCell="F9" sqref="F9"/>
    </sheetView>
  </sheetViews>
  <sheetFormatPr defaultRowHeight="15" x14ac:dyDescent="0.25"/>
  <cols>
    <col min="1" max="1" width="9.140625" style="79"/>
    <col min="2" max="2" width="10.85546875" style="79" customWidth="1"/>
    <col min="3" max="4" width="9.140625" style="79"/>
    <col min="5" max="5" width="10" style="79" customWidth="1"/>
    <col min="6" max="6" width="19" style="79" customWidth="1"/>
    <col min="7" max="7" width="3.28515625" style="79" hidden="1" customWidth="1"/>
    <col min="8" max="8" width="9.140625" style="79"/>
    <col min="9" max="9" width="9.28515625" style="79" customWidth="1"/>
    <col min="10" max="10" width="11.28515625" style="79" customWidth="1"/>
    <col min="11" max="12" width="9.140625" style="79"/>
    <col min="13" max="13" width="5.7109375" style="79" customWidth="1"/>
    <col min="14" max="16384" width="9.140625" style="79"/>
  </cols>
  <sheetData>
    <row r="1" spans="1:14" x14ac:dyDescent="0.25">
      <c r="A1" s="164" t="s">
        <v>383</v>
      </c>
      <c r="B1" s="165"/>
      <c r="C1" s="165"/>
      <c r="D1" s="165"/>
      <c r="E1" s="165"/>
      <c r="F1" s="165"/>
      <c r="G1" s="165"/>
      <c r="H1" s="165"/>
      <c r="I1" s="165"/>
      <c r="J1" s="165"/>
      <c r="K1" s="165"/>
      <c r="L1" s="165"/>
      <c r="M1" s="165"/>
      <c r="N1" s="78"/>
    </row>
    <row r="2" spans="1:14" x14ac:dyDescent="0.25">
      <c r="A2" s="166" t="s">
        <v>384</v>
      </c>
      <c r="B2" s="84"/>
      <c r="C2" s="84"/>
      <c r="D2" s="84"/>
      <c r="E2" s="84"/>
      <c r="F2" s="84"/>
      <c r="G2" s="84"/>
      <c r="H2" s="84"/>
      <c r="I2" s="84"/>
      <c r="J2" s="84"/>
      <c r="K2" s="84"/>
      <c r="L2" s="84"/>
      <c r="M2" s="84"/>
      <c r="N2" s="78"/>
    </row>
    <row r="3" spans="1:14" x14ac:dyDescent="0.25">
      <c r="A3" s="166" t="s">
        <v>416</v>
      </c>
      <c r="B3" s="84"/>
      <c r="C3" s="84"/>
      <c r="D3" s="84"/>
      <c r="E3" s="84"/>
      <c r="F3" s="84"/>
      <c r="G3" s="84"/>
      <c r="H3" s="84"/>
      <c r="I3" s="84"/>
      <c r="J3" s="84"/>
      <c r="K3" s="84"/>
      <c r="L3" s="84"/>
      <c r="M3" s="84"/>
      <c r="N3" s="78"/>
    </row>
    <row r="4" spans="1:14" ht="15.75" thickBot="1" x14ac:dyDescent="0.3">
      <c r="A4" s="167" t="s">
        <v>385</v>
      </c>
      <c r="B4" s="96"/>
      <c r="C4" s="96"/>
      <c r="D4" s="96"/>
      <c r="E4" s="96"/>
      <c r="F4" s="96"/>
      <c r="G4" s="96"/>
      <c r="H4" s="96"/>
      <c r="I4" s="96"/>
      <c r="J4" s="96"/>
      <c r="K4" s="96"/>
      <c r="L4" s="96"/>
      <c r="M4" s="96"/>
      <c r="N4" s="78"/>
    </row>
    <row r="5" spans="1:14" x14ac:dyDescent="0.25">
      <c r="A5" s="168" t="s">
        <v>114</v>
      </c>
      <c r="B5" s="169"/>
      <c r="C5" s="170" t="s">
        <v>115</v>
      </c>
      <c r="D5" s="170"/>
      <c r="E5" s="171"/>
      <c r="F5" s="302" t="s">
        <v>226</v>
      </c>
      <c r="H5" s="172" t="s">
        <v>606</v>
      </c>
      <c r="I5" s="173"/>
      <c r="J5" s="173"/>
      <c r="K5" s="174"/>
      <c r="L5" s="175" t="s">
        <v>191</v>
      </c>
      <c r="M5" s="175"/>
      <c r="N5" s="78"/>
    </row>
    <row r="6" spans="1:14" ht="15" customHeight="1" thickBot="1" x14ac:dyDescent="0.3">
      <c r="A6" s="176"/>
      <c r="B6" s="177"/>
      <c r="C6" s="178"/>
      <c r="D6" s="178"/>
      <c r="E6" s="179"/>
      <c r="F6" s="303"/>
      <c r="G6" s="180"/>
      <c r="H6" s="181"/>
      <c r="I6" s="182"/>
      <c r="J6" s="182"/>
      <c r="K6" s="183"/>
      <c r="L6" s="184"/>
      <c r="M6" s="184"/>
    </row>
    <row r="7" spans="1:14" x14ac:dyDescent="0.25">
      <c r="A7" s="176"/>
      <c r="B7" s="177"/>
      <c r="C7" s="185" t="s">
        <v>116</v>
      </c>
      <c r="D7" s="186" t="s">
        <v>117</v>
      </c>
      <c r="E7" s="186" t="s">
        <v>118</v>
      </c>
      <c r="F7" s="303"/>
      <c r="G7" s="187"/>
      <c r="H7" s="186" t="s">
        <v>116</v>
      </c>
      <c r="I7" s="186" t="s">
        <v>117</v>
      </c>
      <c r="J7" s="186" t="s">
        <v>119</v>
      </c>
      <c r="K7" s="186" t="s">
        <v>120</v>
      </c>
      <c r="L7" s="188"/>
      <c r="M7" s="188"/>
    </row>
    <row r="8" spans="1:14" x14ac:dyDescent="0.25">
      <c r="A8" s="390" t="s">
        <v>121</v>
      </c>
      <c r="B8" s="391"/>
      <c r="C8" s="391"/>
      <c r="D8" s="391"/>
      <c r="E8" s="391"/>
      <c r="F8" s="391"/>
      <c r="G8" s="391"/>
      <c r="H8" s="391"/>
      <c r="I8" s="391"/>
      <c r="J8" s="391"/>
      <c r="K8" s="391"/>
      <c r="L8" s="391"/>
      <c r="M8" s="392"/>
    </row>
    <row r="9" spans="1:14" x14ac:dyDescent="0.25">
      <c r="A9" s="82" t="s">
        <v>122</v>
      </c>
      <c r="B9" s="82"/>
      <c r="C9" s="189">
        <v>68.37</v>
      </c>
      <c r="D9" s="189">
        <v>111.44</v>
      </c>
      <c r="E9" s="189">
        <v>131.11000000000001</v>
      </c>
      <c r="F9" s="393"/>
      <c r="G9" s="203"/>
      <c r="H9" s="204">
        <f>(F9*C9/60)</f>
        <v>0</v>
      </c>
      <c r="I9" s="204">
        <f>(F9*D9/60)</f>
        <v>0</v>
      </c>
      <c r="J9" s="204">
        <f t="shared" ref="J9:J72" si="0">(H9+I9)</f>
        <v>0</v>
      </c>
      <c r="K9" s="204">
        <f>(F9*E9/60)</f>
        <v>0</v>
      </c>
      <c r="L9" s="205">
        <f>SUM(J9+K9)</f>
        <v>0</v>
      </c>
      <c r="M9" s="205"/>
    </row>
    <row r="10" spans="1:14" ht="15" customHeight="1" x14ac:dyDescent="0.25">
      <c r="A10" s="82" t="s">
        <v>123</v>
      </c>
      <c r="B10" s="82"/>
      <c r="C10" s="189">
        <v>109.06</v>
      </c>
      <c r="D10" s="189">
        <v>63.87</v>
      </c>
      <c r="E10" s="189">
        <v>199.94</v>
      </c>
      <c r="F10" s="393"/>
      <c r="G10" s="203"/>
      <c r="H10" s="204">
        <f t="shared" ref="H10:H73" si="1">(F10*C10/60)</f>
        <v>0</v>
      </c>
      <c r="I10" s="204">
        <f t="shared" ref="I10:I73" si="2">(F10*D10/60)</f>
        <v>0</v>
      </c>
      <c r="J10" s="204">
        <f t="shared" si="0"/>
        <v>0</v>
      </c>
      <c r="K10" s="204">
        <f t="shared" ref="K10:K73" si="3">(F10*E10/60)</f>
        <v>0</v>
      </c>
      <c r="L10" s="205">
        <f t="shared" ref="L10:L17" si="4">SUM(J10+K10)</f>
        <v>0</v>
      </c>
      <c r="M10" s="205"/>
    </row>
    <row r="11" spans="1:14" ht="15" customHeight="1" x14ac:dyDescent="0.25">
      <c r="A11" s="82" t="s">
        <v>124</v>
      </c>
      <c r="B11" s="82"/>
      <c r="C11" s="189">
        <v>29.24</v>
      </c>
      <c r="D11" s="189">
        <v>95.88</v>
      </c>
      <c r="E11" s="189">
        <v>145.94</v>
      </c>
      <c r="F11" s="393"/>
      <c r="G11" s="203"/>
      <c r="H11" s="204">
        <f t="shared" si="1"/>
        <v>0</v>
      </c>
      <c r="I11" s="204">
        <f t="shared" si="2"/>
        <v>0</v>
      </c>
      <c r="J11" s="204">
        <f t="shared" si="0"/>
        <v>0</v>
      </c>
      <c r="K11" s="204">
        <f t="shared" si="3"/>
        <v>0</v>
      </c>
      <c r="L11" s="205">
        <f t="shared" si="4"/>
        <v>0</v>
      </c>
      <c r="M11" s="205"/>
    </row>
    <row r="12" spans="1:14" ht="15" customHeight="1" x14ac:dyDescent="0.25">
      <c r="A12" s="82" t="s">
        <v>125</v>
      </c>
      <c r="B12" s="82"/>
      <c r="C12" s="189">
        <v>67.739999999999995</v>
      </c>
      <c r="D12" s="189">
        <v>97.39</v>
      </c>
      <c r="E12" s="189">
        <v>139.99</v>
      </c>
      <c r="F12" s="393"/>
      <c r="G12" s="203"/>
      <c r="H12" s="204">
        <f t="shared" si="1"/>
        <v>0</v>
      </c>
      <c r="I12" s="204">
        <f t="shared" si="2"/>
        <v>0</v>
      </c>
      <c r="J12" s="204">
        <f t="shared" si="0"/>
        <v>0</v>
      </c>
      <c r="K12" s="204">
        <f t="shared" si="3"/>
        <v>0</v>
      </c>
      <c r="L12" s="205">
        <f t="shared" si="4"/>
        <v>0</v>
      </c>
      <c r="M12" s="205"/>
    </row>
    <row r="13" spans="1:14" ht="15" customHeight="1" x14ac:dyDescent="0.25">
      <c r="A13" s="82" t="s">
        <v>126</v>
      </c>
      <c r="B13" s="82"/>
      <c r="C13" s="189">
        <v>128.79</v>
      </c>
      <c r="D13" s="189">
        <v>51.92</v>
      </c>
      <c r="E13" s="189">
        <v>155.24</v>
      </c>
      <c r="F13" s="393"/>
      <c r="G13" s="203"/>
      <c r="H13" s="204">
        <f t="shared" si="1"/>
        <v>0</v>
      </c>
      <c r="I13" s="204">
        <f t="shared" si="2"/>
        <v>0</v>
      </c>
      <c r="J13" s="204">
        <f t="shared" si="0"/>
        <v>0</v>
      </c>
      <c r="K13" s="204">
        <f t="shared" si="3"/>
        <v>0</v>
      </c>
      <c r="L13" s="205">
        <f t="shared" si="4"/>
        <v>0</v>
      </c>
      <c r="M13" s="205"/>
    </row>
    <row r="14" spans="1:14" ht="15" customHeight="1" x14ac:dyDescent="0.25">
      <c r="A14" s="82" t="s">
        <v>127</v>
      </c>
      <c r="B14" s="82"/>
      <c r="C14" s="189">
        <v>67.28</v>
      </c>
      <c r="D14" s="189">
        <v>48.41</v>
      </c>
      <c r="E14" s="189">
        <v>135.32</v>
      </c>
      <c r="F14" s="393"/>
      <c r="G14" s="203"/>
      <c r="H14" s="204">
        <f t="shared" si="1"/>
        <v>0</v>
      </c>
      <c r="I14" s="204">
        <f t="shared" si="2"/>
        <v>0</v>
      </c>
      <c r="J14" s="204">
        <f t="shared" si="0"/>
        <v>0</v>
      </c>
      <c r="K14" s="204">
        <f t="shared" si="3"/>
        <v>0</v>
      </c>
      <c r="L14" s="205">
        <f t="shared" si="4"/>
        <v>0</v>
      </c>
      <c r="M14" s="205"/>
    </row>
    <row r="15" spans="1:14" ht="15" customHeight="1" x14ac:dyDescent="0.25">
      <c r="A15" s="82" t="s">
        <v>128</v>
      </c>
      <c r="B15" s="82"/>
      <c r="C15" s="189">
        <v>97.54</v>
      </c>
      <c r="D15" s="189">
        <v>74.61</v>
      </c>
      <c r="E15" s="189">
        <v>148.44</v>
      </c>
      <c r="F15" s="393"/>
      <c r="G15" s="203"/>
      <c r="H15" s="204">
        <f t="shared" si="1"/>
        <v>0</v>
      </c>
      <c r="I15" s="204">
        <f t="shared" si="2"/>
        <v>0</v>
      </c>
      <c r="J15" s="204">
        <f t="shared" si="0"/>
        <v>0</v>
      </c>
      <c r="K15" s="204">
        <f t="shared" si="3"/>
        <v>0</v>
      </c>
      <c r="L15" s="205">
        <f t="shared" si="4"/>
        <v>0</v>
      </c>
      <c r="M15" s="205"/>
    </row>
    <row r="16" spans="1:14" ht="15" customHeight="1" x14ac:dyDescent="0.25">
      <c r="A16" s="82" t="s">
        <v>129</v>
      </c>
      <c r="B16" s="82"/>
      <c r="C16" s="189">
        <v>133.82</v>
      </c>
      <c r="D16" s="189">
        <v>84.04</v>
      </c>
      <c r="E16" s="189">
        <v>153.24</v>
      </c>
      <c r="F16" s="393"/>
      <c r="G16" s="203"/>
      <c r="H16" s="204">
        <f t="shared" si="1"/>
        <v>0</v>
      </c>
      <c r="I16" s="204">
        <f t="shared" si="2"/>
        <v>0</v>
      </c>
      <c r="J16" s="204">
        <f t="shared" si="0"/>
        <v>0</v>
      </c>
      <c r="K16" s="204">
        <f t="shared" si="3"/>
        <v>0</v>
      </c>
      <c r="L16" s="205">
        <f t="shared" si="4"/>
        <v>0</v>
      </c>
      <c r="M16" s="205"/>
    </row>
    <row r="17" spans="1:13" x14ac:dyDescent="0.25">
      <c r="A17" s="82" t="s">
        <v>130</v>
      </c>
      <c r="B17" s="190"/>
      <c r="C17" s="191">
        <v>133.82</v>
      </c>
      <c r="D17" s="191">
        <v>84.01</v>
      </c>
      <c r="E17" s="191">
        <v>153.24</v>
      </c>
      <c r="F17" s="394"/>
      <c r="G17" s="206"/>
      <c r="H17" s="207">
        <f t="shared" si="1"/>
        <v>0</v>
      </c>
      <c r="I17" s="207">
        <f t="shared" si="2"/>
        <v>0</v>
      </c>
      <c r="J17" s="207">
        <f t="shared" si="0"/>
        <v>0</v>
      </c>
      <c r="K17" s="207">
        <f t="shared" si="3"/>
        <v>0</v>
      </c>
      <c r="L17" s="208">
        <f t="shared" si="4"/>
        <v>0</v>
      </c>
      <c r="M17" s="208"/>
    </row>
    <row r="18" spans="1:13" x14ac:dyDescent="0.25">
      <c r="A18" s="390" t="s">
        <v>131</v>
      </c>
      <c r="B18" s="391"/>
      <c r="C18" s="391"/>
      <c r="D18" s="391"/>
      <c r="E18" s="391"/>
      <c r="F18" s="391"/>
      <c r="G18" s="391"/>
      <c r="H18" s="391"/>
      <c r="I18" s="391"/>
      <c r="J18" s="391"/>
      <c r="K18" s="391"/>
      <c r="L18" s="391"/>
      <c r="M18" s="392"/>
    </row>
    <row r="19" spans="1:13" x14ac:dyDescent="0.25">
      <c r="A19" s="82" t="s">
        <v>134</v>
      </c>
      <c r="B19" s="192"/>
      <c r="C19" s="193">
        <v>27.8</v>
      </c>
      <c r="D19" s="193">
        <v>66.41</v>
      </c>
      <c r="E19" s="193">
        <v>148.94999999999999</v>
      </c>
      <c r="F19" s="395"/>
      <c r="G19" s="209"/>
      <c r="H19" s="210">
        <f t="shared" si="1"/>
        <v>0</v>
      </c>
      <c r="I19" s="210">
        <f t="shared" si="2"/>
        <v>0</v>
      </c>
      <c r="J19" s="210">
        <f t="shared" si="0"/>
        <v>0</v>
      </c>
      <c r="K19" s="210">
        <f t="shared" si="3"/>
        <v>0</v>
      </c>
      <c r="L19" s="211">
        <f>SUM(J19+K19)</f>
        <v>0</v>
      </c>
      <c r="M19" s="211"/>
    </row>
    <row r="20" spans="1:13" x14ac:dyDescent="0.25">
      <c r="A20" s="82" t="s">
        <v>133</v>
      </c>
      <c r="B20" s="82"/>
      <c r="C20" s="189">
        <v>45.01</v>
      </c>
      <c r="D20" s="189">
        <v>71.09</v>
      </c>
      <c r="E20" s="189">
        <v>141.03</v>
      </c>
      <c r="F20" s="393"/>
      <c r="G20" s="203"/>
      <c r="H20" s="204">
        <f t="shared" si="1"/>
        <v>0</v>
      </c>
      <c r="I20" s="204">
        <f t="shared" si="2"/>
        <v>0</v>
      </c>
      <c r="J20" s="204">
        <f t="shared" si="0"/>
        <v>0</v>
      </c>
      <c r="K20" s="204">
        <f t="shared" si="3"/>
        <v>0</v>
      </c>
      <c r="L20" s="212">
        <f t="shared" ref="L20:L32" si="5">SUM(J20+K20)</f>
        <v>0</v>
      </c>
      <c r="M20" s="213"/>
    </row>
    <row r="21" spans="1:13" x14ac:dyDescent="0.25">
      <c r="A21" s="82" t="s">
        <v>132</v>
      </c>
      <c r="B21" s="82"/>
      <c r="C21" s="189">
        <v>35.18</v>
      </c>
      <c r="D21" s="189">
        <v>54.55</v>
      </c>
      <c r="E21" s="189">
        <v>101.01</v>
      </c>
      <c r="F21" s="393"/>
      <c r="G21" s="203"/>
      <c r="H21" s="204">
        <f t="shared" si="1"/>
        <v>0</v>
      </c>
      <c r="I21" s="204">
        <f t="shared" si="2"/>
        <v>0</v>
      </c>
      <c r="J21" s="204">
        <f t="shared" si="0"/>
        <v>0</v>
      </c>
      <c r="K21" s="204">
        <f t="shared" si="3"/>
        <v>0</v>
      </c>
      <c r="L21" s="212">
        <f t="shared" si="5"/>
        <v>0</v>
      </c>
      <c r="M21" s="213"/>
    </row>
    <row r="22" spans="1:13" x14ac:dyDescent="0.25">
      <c r="A22" s="82" t="s">
        <v>137</v>
      </c>
      <c r="B22" s="82"/>
      <c r="C22" s="189">
        <v>34.22</v>
      </c>
      <c r="D22" s="189">
        <v>68.45</v>
      </c>
      <c r="E22" s="189">
        <v>156.53</v>
      </c>
      <c r="F22" s="393"/>
      <c r="G22" s="203"/>
      <c r="H22" s="204">
        <f t="shared" si="1"/>
        <v>0</v>
      </c>
      <c r="I22" s="204">
        <f t="shared" si="2"/>
        <v>0</v>
      </c>
      <c r="J22" s="204">
        <f t="shared" si="0"/>
        <v>0</v>
      </c>
      <c r="K22" s="204">
        <f t="shared" si="3"/>
        <v>0</v>
      </c>
      <c r="L22" s="212">
        <f t="shared" si="5"/>
        <v>0</v>
      </c>
      <c r="M22" s="213"/>
    </row>
    <row r="23" spans="1:13" x14ac:dyDescent="0.25">
      <c r="A23" s="82" t="s">
        <v>136</v>
      </c>
      <c r="B23" s="82"/>
      <c r="C23" s="189">
        <v>28.86</v>
      </c>
      <c r="D23" s="189">
        <v>56.56</v>
      </c>
      <c r="E23" s="189">
        <v>119.9</v>
      </c>
      <c r="F23" s="393"/>
      <c r="G23" s="203"/>
      <c r="H23" s="204">
        <f t="shared" si="1"/>
        <v>0</v>
      </c>
      <c r="I23" s="204">
        <f t="shared" si="2"/>
        <v>0</v>
      </c>
      <c r="J23" s="204">
        <f t="shared" si="0"/>
        <v>0</v>
      </c>
      <c r="K23" s="204">
        <f t="shared" si="3"/>
        <v>0</v>
      </c>
      <c r="L23" s="212">
        <f t="shared" si="5"/>
        <v>0</v>
      </c>
      <c r="M23" s="213"/>
    </row>
    <row r="24" spans="1:13" x14ac:dyDescent="0.25">
      <c r="A24" s="82" t="s">
        <v>135</v>
      </c>
      <c r="B24" s="82"/>
      <c r="C24" s="189">
        <v>31.3</v>
      </c>
      <c r="D24" s="189">
        <v>59.35</v>
      </c>
      <c r="E24" s="189">
        <v>113.73</v>
      </c>
      <c r="F24" s="393"/>
      <c r="G24" s="203"/>
      <c r="H24" s="204">
        <f t="shared" si="1"/>
        <v>0</v>
      </c>
      <c r="I24" s="204">
        <f t="shared" si="2"/>
        <v>0</v>
      </c>
      <c r="J24" s="204">
        <f t="shared" si="0"/>
        <v>0</v>
      </c>
      <c r="K24" s="204">
        <f t="shared" si="3"/>
        <v>0</v>
      </c>
      <c r="L24" s="212">
        <f t="shared" si="5"/>
        <v>0</v>
      </c>
      <c r="M24" s="213"/>
    </row>
    <row r="25" spans="1:13" x14ac:dyDescent="0.25">
      <c r="A25" s="82" t="s">
        <v>139</v>
      </c>
      <c r="B25" s="82"/>
      <c r="C25" s="189">
        <v>36.619999999999997</v>
      </c>
      <c r="D25" s="189">
        <v>54.88</v>
      </c>
      <c r="E25" s="189">
        <v>156.13999999999999</v>
      </c>
      <c r="F25" s="393"/>
      <c r="G25" s="203"/>
      <c r="H25" s="204">
        <f t="shared" si="1"/>
        <v>0</v>
      </c>
      <c r="I25" s="204">
        <f t="shared" si="2"/>
        <v>0</v>
      </c>
      <c r="J25" s="204">
        <f t="shared" si="0"/>
        <v>0</v>
      </c>
      <c r="K25" s="204">
        <f t="shared" si="3"/>
        <v>0</v>
      </c>
      <c r="L25" s="212">
        <f t="shared" si="5"/>
        <v>0</v>
      </c>
      <c r="M25" s="213"/>
    </row>
    <row r="26" spans="1:13" x14ac:dyDescent="0.25">
      <c r="A26" s="82" t="s">
        <v>145</v>
      </c>
      <c r="B26" s="82"/>
      <c r="C26" s="189">
        <v>36.42</v>
      </c>
      <c r="D26" s="189">
        <v>47.88</v>
      </c>
      <c r="E26" s="189">
        <v>119.48</v>
      </c>
      <c r="F26" s="393"/>
      <c r="G26" s="203"/>
      <c r="H26" s="204">
        <f t="shared" si="1"/>
        <v>0</v>
      </c>
      <c r="I26" s="204">
        <f t="shared" si="2"/>
        <v>0</v>
      </c>
      <c r="J26" s="204">
        <f t="shared" si="0"/>
        <v>0</v>
      </c>
      <c r="K26" s="204">
        <f t="shared" si="3"/>
        <v>0</v>
      </c>
      <c r="L26" s="212">
        <f t="shared" si="5"/>
        <v>0</v>
      </c>
      <c r="M26" s="213"/>
    </row>
    <row r="27" spans="1:13" x14ac:dyDescent="0.25">
      <c r="A27" s="82" t="s">
        <v>138</v>
      </c>
      <c r="B27" s="82"/>
      <c r="C27" s="189">
        <v>27.09</v>
      </c>
      <c r="D27" s="189">
        <v>51.76</v>
      </c>
      <c r="E27" s="189">
        <v>99.82</v>
      </c>
      <c r="F27" s="393"/>
      <c r="G27" s="203"/>
      <c r="H27" s="204">
        <f t="shared" si="1"/>
        <v>0</v>
      </c>
      <c r="I27" s="204">
        <f t="shared" si="2"/>
        <v>0</v>
      </c>
      <c r="J27" s="204">
        <f t="shared" si="0"/>
        <v>0</v>
      </c>
      <c r="K27" s="204">
        <f t="shared" si="3"/>
        <v>0</v>
      </c>
      <c r="L27" s="212">
        <f t="shared" si="5"/>
        <v>0</v>
      </c>
      <c r="M27" s="213"/>
    </row>
    <row r="28" spans="1:13" x14ac:dyDescent="0.25">
      <c r="A28" s="82" t="s">
        <v>142</v>
      </c>
      <c r="B28" s="82"/>
      <c r="C28" s="189">
        <v>32.58</v>
      </c>
      <c r="D28" s="189">
        <v>56.05</v>
      </c>
      <c r="E28" s="189">
        <v>148.87</v>
      </c>
      <c r="F28" s="393"/>
      <c r="G28" s="203"/>
      <c r="H28" s="204">
        <f t="shared" si="1"/>
        <v>0</v>
      </c>
      <c r="I28" s="204">
        <f t="shared" si="2"/>
        <v>0</v>
      </c>
      <c r="J28" s="204">
        <f t="shared" si="0"/>
        <v>0</v>
      </c>
      <c r="K28" s="204">
        <f t="shared" si="3"/>
        <v>0</v>
      </c>
      <c r="L28" s="212">
        <f t="shared" si="5"/>
        <v>0</v>
      </c>
      <c r="M28" s="213"/>
    </row>
    <row r="29" spans="1:13" x14ac:dyDescent="0.25">
      <c r="A29" s="82" t="s">
        <v>141</v>
      </c>
      <c r="B29" s="82"/>
      <c r="C29" s="189">
        <v>32.1</v>
      </c>
      <c r="D29" s="189">
        <v>55.47</v>
      </c>
      <c r="E29" s="189">
        <v>134.74</v>
      </c>
      <c r="F29" s="393"/>
      <c r="G29" s="203"/>
      <c r="H29" s="204">
        <f t="shared" si="1"/>
        <v>0</v>
      </c>
      <c r="I29" s="204">
        <f t="shared" si="2"/>
        <v>0</v>
      </c>
      <c r="J29" s="204">
        <f t="shared" si="0"/>
        <v>0</v>
      </c>
      <c r="K29" s="204">
        <f t="shared" si="3"/>
        <v>0</v>
      </c>
      <c r="L29" s="212">
        <f t="shared" si="5"/>
        <v>0</v>
      </c>
      <c r="M29" s="213"/>
    </row>
    <row r="30" spans="1:13" x14ac:dyDescent="0.25">
      <c r="A30" s="82" t="s">
        <v>140</v>
      </c>
      <c r="B30" s="82"/>
      <c r="C30" s="189">
        <v>25.99</v>
      </c>
      <c r="D30" s="189">
        <v>48.79</v>
      </c>
      <c r="E30" s="189">
        <v>98.81</v>
      </c>
      <c r="F30" s="393"/>
      <c r="G30" s="203"/>
      <c r="H30" s="204">
        <f t="shared" si="1"/>
        <v>0</v>
      </c>
      <c r="I30" s="204">
        <f t="shared" si="2"/>
        <v>0</v>
      </c>
      <c r="J30" s="204">
        <f t="shared" si="0"/>
        <v>0</v>
      </c>
      <c r="K30" s="204">
        <f t="shared" si="3"/>
        <v>0</v>
      </c>
      <c r="L30" s="212">
        <f t="shared" si="5"/>
        <v>0</v>
      </c>
      <c r="M30" s="213"/>
    </row>
    <row r="31" spans="1:13" x14ac:dyDescent="0.25">
      <c r="A31" s="82" t="s">
        <v>144</v>
      </c>
      <c r="B31" s="82"/>
      <c r="C31" s="189">
        <v>33.86</v>
      </c>
      <c r="D31" s="189">
        <v>44.58</v>
      </c>
      <c r="E31" s="189">
        <v>185.83</v>
      </c>
      <c r="F31" s="393"/>
      <c r="G31" s="203"/>
      <c r="H31" s="204">
        <f t="shared" si="1"/>
        <v>0</v>
      </c>
      <c r="I31" s="204">
        <f t="shared" si="2"/>
        <v>0</v>
      </c>
      <c r="J31" s="204">
        <f t="shared" si="0"/>
        <v>0</v>
      </c>
      <c r="K31" s="204">
        <f t="shared" si="3"/>
        <v>0</v>
      </c>
      <c r="L31" s="212">
        <f t="shared" si="5"/>
        <v>0</v>
      </c>
      <c r="M31" s="213"/>
    </row>
    <row r="32" spans="1:13" ht="15" customHeight="1" x14ac:dyDescent="0.25">
      <c r="A32" s="82" t="s">
        <v>143</v>
      </c>
      <c r="B32" s="82"/>
      <c r="C32" s="189">
        <v>15.46</v>
      </c>
      <c r="D32" s="189">
        <v>43.58</v>
      </c>
      <c r="E32" s="189">
        <v>118.93</v>
      </c>
      <c r="F32" s="393"/>
      <c r="G32" s="203"/>
      <c r="H32" s="204">
        <f t="shared" si="1"/>
        <v>0</v>
      </c>
      <c r="I32" s="204">
        <f t="shared" si="2"/>
        <v>0</v>
      </c>
      <c r="J32" s="204">
        <f t="shared" si="0"/>
        <v>0</v>
      </c>
      <c r="K32" s="204">
        <f t="shared" si="3"/>
        <v>0</v>
      </c>
      <c r="L32" s="212">
        <f t="shared" si="5"/>
        <v>0</v>
      </c>
      <c r="M32" s="213"/>
    </row>
    <row r="33" spans="1:13" x14ac:dyDescent="0.25">
      <c r="A33" s="390" t="s">
        <v>227</v>
      </c>
      <c r="B33" s="391"/>
      <c r="C33" s="391"/>
      <c r="D33" s="391"/>
      <c r="E33" s="391"/>
      <c r="F33" s="391"/>
      <c r="G33" s="391"/>
      <c r="H33" s="391"/>
      <c r="I33" s="391"/>
      <c r="J33" s="391"/>
      <c r="K33" s="391"/>
      <c r="L33" s="391"/>
      <c r="M33" s="392"/>
    </row>
    <row r="34" spans="1:13" ht="15" customHeight="1" x14ac:dyDescent="0.25">
      <c r="A34" s="82" t="s">
        <v>146</v>
      </c>
      <c r="B34" s="82"/>
      <c r="C34" s="189">
        <v>130.49</v>
      </c>
      <c r="D34" s="189">
        <v>58.49</v>
      </c>
      <c r="E34" s="189">
        <v>152.12</v>
      </c>
      <c r="F34" s="393"/>
      <c r="G34" s="203"/>
      <c r="H34" s="204">
        <f t="shared" si="1"/>
        <v>0</v>
      </c>
      <c r="I34" s="204">
        <f t="shared" si="2"/>
        <v>0</v>
      </c>
      <c r="J34" s="204">
        <f t="shared" si="0"/>
        <v>0</v>
      </c>
      <c r="K34" s="204">
        <f t="shared" si="3"/>
        <v>0</v>
      </c>
      <c r="L34" s="212">
        <f t="shared" ref="L34" si="6">SUM(J34+K34)</f>
        <v>0</v>
      </c>
      <c r="M34" s="213"/>
    </row>
    <row r="35" spans="1:13" x14ac:dyDescent="0.25">
      <c r="A35" s="82" t="s">
        <v>147</v>
      </c>
      <c r="B35" s="82"/>
      <c r="C35" s="189">
        <v>65.19</v>
      </c>
      <c r="D35" s="189">
        <v>75.23</v>
      </c>
      <c r="E35" s="189">
        <v>146.55000000000001</v>
      </c>
      <c r="F35" s="393"/>
      <c r="G35" s="203"/>
      <c r="H35" s="204">
        <f t="shared" si="1"/>
        <v>0</v>
      </c>
      <c r="I35" s="204">
        <f t="shared" si="2"/>
        <v>0</v>
      </c>
      <c r="J35" s="204">
        <f t="shared" si="0"/>
        <v>0</v>
      </c>
      <c r="K35" s="204">
        <f t="shared" si="3"/>
        <v>0</v>
      </c>
      <c r="L35" s="212">
        <f t="shared" ref="L35:L36" si="7">SUM(J35+K35)</f>
        <v>0</v>
      </c>
      <c r="M35" s="213"/>
    </row>
    <row r="36" spans="1:13" ht="15" customHeight="1" x14ac:dyDescent="0.25">
      <c r="A36" s="82" t="s">
        <v>148</v>
      </c>
      <c r="B36" s="82"/>
      <c r="C36" s="189">
        <v>72.81</v>
      </c>
      <c r="D36" s="189">
        <v>49.49</v>
      </c>
      <c r="E36" s="189">
        <v>127.62</v>
      </c>
      <c r="F36" s="393"/>
      <c r="G36" s="203"/>
      <c r="H36" s="204">
        <f t="shared" si="1"/>
        <v>0</v>
      </c>
      <c r="I36" s="204">
        <f t="shared" si="2"/>
        <v>0</v>
      </c>
      <c r="J36" s="204">
        <f t="shared" si="0"/>
        <v>0</v>
      </c>
      <c r="K36" s="204">
        <f t="shared" si="3"/>
        <v>0</v>
      </c>
      <c r="L36" s="212">
        <f t="shared" si="7"/>
        <v>0</v>
      </c>
      <c r="M36" s="213"/>
    </row>
    <row r="37" spans="1:13" x14ac:dyDescent="0.25">
      <c r="A37" s="390" t="s">
        <v>228</v>
      </c>
      <c r="B37" s="391"/>
      <c r="C37" s="391"/>
      <c r="D37" s="391"/>
      <c r="E37" s="391"/>
      <c r="F37" s="391"/>
      <c r="G37" s="391"/>
      <c r="H37" s="391"/>
      <c r="I37" s="391"/>
      <c r="J37" s="391"/>
      <c r="K37" s="391"/>
      <c r="L37" s="391"/>
      <c r="M37" s="392"/>
    </row>
    <row r="38" spans="1:13" x14ac:dyDescent="0.25">
      <c r="A38" s="82" t="s">
        <v>149</v>
      </c>
      <c r="B38" s="82"/>
      <c r="C38" s="189">
        <v>21.25</v>
      </c>
      <c r="D38" s="189">
        <v>67.930000000000007</v>
      </c>
      <c r="E38" s="189">
        <v>190.47</v>
      </c>
      <c r="F38" s="393"/>
      <c r="G38" s="203"/>
      <c r="H38" s="204">
        <f t="shared" si="1"/>
        <v>0</v>
      </c>
      <c r="I38" s="204">
        <f t="shared" si="2"/>
        <v>0</v>
      </c>
      <c r="J38" s="204">
        <f t="shared" si="0"/>
        <v>0</v>
      </c>
      <c r="K38" s="204">
        <f t="shared" si="3"/>
        <v>0</v>
      </c>
      <c r="L38" s="212">
        <f t="shared" ref="L38" si="8">SUM(J38+K38)</f>
        <v>0</v>
      </c>
      <c r="M38" s="213"/>
    </row>
    <row r="39" spans="1:13" x14ac:dyDescent="0.25">
      <c r="A39" s="82" t="s">
        <v>151</v>
      </c>
      <c r="B39" s="82"/>
      <c r="C39" s="189">
        <v>41.89</v>
      </c>
      <c r="D39" s="189">
        <v>70.63</v>
      </c>
      <c r="E39" s="189">
        <v>153.76</v>
      </c>
      <c r="F39" s="393"/>
      <c r="G39" s="203"/>
      <c r="H39" s="204">
        <f t="shared" si="1"/>
        <v>0</v>
      </c>
      <c r="I39" s="204">
        <f t="shared" si="2"/>
        <v>0</v>
      </c>
      <c r="J39" s="204">
        <f t="shared" si="0"/>
        <v>0</v>
      </c>
      <c r="K39" s="204">
        <f t="shared" si="3"/>
        <v>0</v>
      </c>
      <c r="L39" s="212">
        <f t="shared" ref="L39:L45" si="9">SUM(J39+K39)</f>
        <v>0</v>
      </c>
      <c r="M39" s="213"/>
    </row>
    <row r="40" spans="1:13" x14ac:dyDescent="0.25">
      <c r="A40" s="82" t="s">
        <v>153</v>
      </c>
      <c r="B40" s="82"/>
      <c r="C40" s="189">
        <v>35.130000000000003</v>
      </c>
      <c r="D40" s="189">
        <v>53.63</v>
      </c>
      <c r="E40" s="189">
        <v>154.72</v>
      </c>
      <c r="F40" s="393"/>
      <c r="G40" s="203"/>
      <c r="H40" s="204">
        <f t="shared" si="1"/>
        <v>0</v>
      </c>
      <c r="I40" s="204">
        <f t="shared" si="2"/>
        <v>0</v>
      </c>
      <c r="J40" s="204">
        <f t="shared" si="0"/>
        <v>0</v>
      </c>
      <c r="K40" s="204">
        <f t="shared" si="3"/>
        <v>0</v>
      </c>
      <c r="L40" s="212">
        <f t="shared" si="9"/>
        <v>0</v>
      </c>
      <c r="M40" s="213"/>
    </row>
    <row r="41" spans="1:13" x14ac:dyDescent="0.25">
      <c r="A41" s="82" t="s">
        <v>155</v>
      </c>
      <c r="B41" s="82"/>
      <c r="C41" s="189">
        <v>60.64</v>
      </c>
      <c r="D41" s="189">
        <v>67.91</v>
      </c>
      <c r="E41" s="189">
        <v>133.86000000000001</v>
      </c>
      <c r="F41" s="393"/>
      <c r="G41" s="203"/>
      <c r="H41" s="204">
        <f t="shared" si="1"/>
        <v>0</v>
      </c>
      <c r="I41" s="204">
        <f t="shared" si="2"/>
        <v>0</v>
      </c>
      <c r="J41" s="204">
        <f t="shared" si="0"/>
        <v>0</v>
      </c>
      <c r="K41" s="204">
        <f t="shared" si="3"/>
        <v>0</v>
      </c>
      <c r="L41" s="212">
        <f t="shared" si="9"/>
        <v>0</v>
      </c>
      <c r="M41" s="213"/>
    </row>
    <row r="42" spans="1:13" x14ac:dyDescent="0.25">
      <c r="A42" s="82" t="s">
        <v>150</v>
      </c>
      <c r="B42" s="82"/>
      <c r="C42" s="189">
        <v>19.2</v>
      </c>
      <c r="D42" s="189">
        <v>67.73</v>
      </c>
      <c r="E42" s="189">
        <v>149.47</v>
      </c>
      <c r="F42" s="393"/>
      <c r="G42" s="203"/>
      <c r="H42" s="204">
        <f t="shared" si="1"/>
        <v>0</v>
      </c>
      <c r="I42" s="204">
        <f t="shared" si="2"/>
        <v>0</v>
      </c>
      <c r="J42" s="204">
        <f t="shared" si="0"/>
        <v>0</v>
      </c>
      <c r="K42" s="204">
        <f t="shared" si="3"/>
        <v>0</v>
      </c>
      <c r="L42" s="212">
        <f t="shared" si="9"/>
        <v>0</v>
      </c>
      <c r="M42" s="213"/>
    </row>
    <row r="43" spans="1:13" x14ac:dyDescent="0.25">
      <c r="A43" s="82" t="s">
        <v>152</v>
      </c>
      <c r="B43" s="82"/>
      <c r="C43" s="189">
        <v>16.89</v>
      </c>
      <c r="D43" s="189">
        <v>54.54</v>
      </c>
      <c r="E43" s="189">
        <v>141.80000000000001</v>
      </c>
      <c r="F43" s="393"/>
      <c r="G43" s="203"/>
      <c r="H43" s="204">
        <f t="shared" si="1"/>
        <v>0</v>
      </c>
      <c r="I43" s="204">
        <f t="shared" si="2"/>
        <v>0</v>
      </c>
      <c r="J43" s="204">
        <f t="shared" si="0"/>
        <v>0</v>
      </c>
      <c r="K43" s="204">
        <f t="shared" si="3"/>
        <v>0</v>
      </c>
      <c r="L43" s="212">
        <f t="shared" si="9"/>
        <v>0</v>
      </c>
      <c r="M43" s="213"/>
    </row>
    <row r="44" spans="1:13" x14ac:dyDescent="0.25">
      <c r="A44" s="82" t="s">
        <v>154</v>
      </c>
      <c r="B44" s="82"/>
      <c r="C44" s="189">
        <v>22.43</v>
      </c>
      <c r="D44" s="189">
        <v>54.17</v>
      </c>
      <c r="E44" s="189">
        <v>135.33000000000001</v>
      </c>
      <c r="F44" s="393"/>
      <c r="G44" s="203"/>
      <c r="H44" s="204">
        <f t="shared" si="1"/>
        <v>0</v>
      </c>
      <c r="I44" s="204">
        <f t="shared" si="2"/>
        <v>0</v>
      </c>
      <c r="J44" s="204">
        <f t="shared" si="0"/>
        <v>0</v>
      </c>
      <c r="K44" s="204">
        <f t="shared" si="3"/>
        <v>0</v>
      </c>
      <c r="L44" s="212">
        <f t="shared" si="9"/>
        <v>0</v>
      </c>
      <c r="M44" s="213"/>
    </row>
    <row r="45" spans="1:13" x14ac:dyDescent="0.25">
      <c r="A45" s="82" t="s">
        <v>156</v>
      </c>
      <c r="B45" s="82"/>
      <c r="C45" s="189">
        <v>21.65</v>
      </c>
      <c r="D45" s="189">
        <v>50.5</v>
      </c>
      <c r="E45" s="189">
        <v>106.77</v>
      </c>
      <c r="F45" s="393"/>
      <c r="G45" s="203"/>
      <c r="H45" s="204">
        <f t="shared" si="1"/>
        <v>0</v>
      </c>
      <c r="I45" s="204">
        <f t="shared" si="2"/>
        <v>0</v>
      </c>
      <c r="J45" s="204">
        <f t="shared" si="0"/>
        <v>0</v>
      </c>
      <c r="K45" s="204">
        <f t="shared" si="3"/>
        <v>0</v>
      </c>
      <c r="L45" s="212">
        <f t="shared" si="9"/>
        <v>0</v>
      </c>
      <c r="M45" s="213"/>
    </row>
    <row r="46" spans="1:13" x14ac:dyDescent="0.25">
      <c r="A46" s="390" t="s">
        <v>229</v>
      </c>
      <c r="B46" s="391"/>
      <c r="C46" s="391"/>
      <c r="D46" s="391"/>
      <c r="E46" s="391"/>
      <c r="F46" s="391"/>
      <c r="G46" s="391"/>
      <c r="H46" s="391"/>
      <c r="I46" s="391"/>
      <c r="J46" s="391"/>
      <c r="K46" s="391"/>
      <c r="L46" s="391"/>
      <c r="M46" s="392"/>
    </row>
    <row r="47" spans="1:13" x14ac:dyDescent="0.25">
      <c r="A47" s="82" t="s">
        <v>157</v>
      </c>
      <c r="B47" s="82"/>
      <c r="C47" s="189">
        <v>22.16</v>
      </c>
      <c r="D47" s="189">
        <v>58.83</v>
      </c>
      <c r="E47" s="189">
        <v>176.15</v>
      </c>
      <c r="F47" s="393"/>
      <c r="G47" s="203"/>
      <c r="H47" s="204">
        <f t="shared" si="1"/>
        <v>0</v>
      </c>
      <c r="I47" s="204">
        <f t="shared" si="2"/>
        <v>0</v>
      </c>
      <c r="J47" s="204">
        <f t="shared" si="0"/>
        <v>0</v>
      </c>
      <c r="K47" s="204">
        <f t="shared" si="3"/>
        <v>0</v>
      </c>
      <c r="L47" s="212">
        <f t="shared" ref="L47" si="10">SUM(J47+K47)</f>
        <v>0</v>
      </c>
      <c r="M47" s="213"/>
    </row>
    <row r="48" spans="1:13" x14ac:dyDescent="0.25">
      <c r="A48" s="82" t="s">
        <v>159</v>
      </c>
      <c r="B48" s="82"/>
      <c r="C48" s="189">
        <v>19.59</v>
      </c>
      <c r="D48" s="189">
        <v>58.1</v>
      </c>
      <c r="E48" s="189">
        <v>153.29</v>
      </c>
      <c r="F48" s="393"/>
      <c r="G48" s="203"/>
      <c r="H48" s="204">
        <f t="shared" si="1"/>
        <v>0</v>
      </c>
      <c r="I48" s="204">
        <f t="shared" si="2"/>
        <v>0</v>
      </c>
      <c r="J48" s="204">
        <f t="shared" si="0"/>
        <v>0</v>
      </c>
      <c r="K48" s="204">
        <f t="shared" si="3"/>
        <v>0</v>
      </c>
      <c r="L48" s="212">
        <f t="shared" ref="L48:L54" si="11">SUM(J48+K48)</f>
        <v>0</v>
      </c>
      <c r="M48" s="213"/>
    </row>
    <row r="49" spans="1:13" x14ac:dyDescent="0.25">
      <c r="A49" s="82" t="s">
        <v>161</v>
      </c>
      <c r="B49" s="82"/>
      <c r="C49" s="189">
        <v>27.44</v>
      </c>
      <c r="D49" s="189">
        <v>47.8</v>
      </c>
      <c r="E49" s="189">
        <v>116.12</v>
      </c>
      <c r="F49" s="393"/>
      <c r="G49" s="203"/>
      <c r="H49" s="204">
        <f t="shared" si="1"/>
        <v>0</v>
      </c>
      <c r="I49" s="204">
        <f t="shared" si="2"/>
        <v>0</v>
      </c>
      <c r="J49" s="204">
        <f t="shared" si="0"/>
        <v>0</v>
      </c>
      <c r="K49" s="204">
        <f t="shared" si="3"/>
        <v>0</v>
      </c>
      <c r="L49" s="212">
        <f t="shared" si="11"/>
        <v>0</v>
      </c>
      <c r="M49" s="213"/>
    </row>
    <row r="50" spans="1:13" x14ac:dyDescent="0.25">
      <c r="A50" s="82" t="s">
        <v>163</v>
      </c>
      <c r="B50" s="82"/>
      <c r="C50" s="189">
        <v>29.52</v>
      </c>
      <c r="D50" s="189">
        <v>50.73</v>
      </c>
      <c r="E50" s="189">
        <v>128.44</v>
      </c>
      <c r="F50" s="393"/>
      <c r="G50" s="203"/>
      <c r="H50" s="204">
        <f t="shared" si="1"/>
        <v>0</v>
      </c>
      <c r="I50" s="204">
        <f t="shared" si="2"/>
        <v>0</v>
      </c>
      <c r="J50" s="204">
        <f t="shared" si="0"/>
        <v>0</v>
      </c>
      <c r="K50" s="204">
        <f t="shared" si="3"/>
        <v>0</v>
      </c>
      <c r="L50" s="212">
        <f t="shared" si="11"/>
        <v>0</v>
      </c>
      <c r="M50" s="213"/>
    </row>
    <row r="51" spans="1:13" x14ac:dyDescent="0.25">
      <c r="A51" s="82" t="s">
        <v>158</v>
      </c>
      <c r="B51" s="82"/>
      <c r="C51" s="189">
        <v>22.11</v>
      </c>
      <c r="D51" s="189">
        <v>52.25</v>
      </c>
      <c r="E51" s="189">
        <v>143.41</v>
      </c>
      <c r="F51" s="393"/>
      <c r="G51" s="203"/>
      <c r="H51" s="204">
        <f t="shared" si="1"/>
        <v>0</v>
      </c>
      <c r="I51" s="204">
        <f t="shared" si="2"/>
        <v>0</v>
      </c>
      <c r="J51" s="204">
        <f t="shared" si="0"/>
        <v>0</v>
      </c>
      <c r="K51" s="204">
        <f t="shared" si="3"/>
        <v>0</v>
      </c>
      <c r="L51" s="212">
        <f t="shared" si="11"/>
        <v>0</v>
      </c>
      <c r="M51" s="213"/>
    </row>
    <row r="52" spans="1:13" x14ac:dyDescent="0.25">
      <c r="A52" s="82" t="s">
        <v>160</v>
      </c>
      <c r="B52" s="82"/>
      <c r="C52" s="189">
        <v>11.78</v>
      </c>
      <c r="D52" s="189">
        <v>43.94</v>
      </c>
      <c r="E52" s="189">
        <v>130.80000000000001</v>
      </c>
      <c r="F52" s="393"/>
      <c r="G52" s="203"/>
      <c r="H52" s="204">
        <f t="shared" si="1"/>
        <v>0</v>
      </c>
      <c r="I52" s="204">
        <f t="shared" si="2"/>
        <v>0</v>
      </c>
      <c r="J52" s="204">
        <f t="shared" si="0"/>
        <v>0</v>
      </c>
      <c r="K52" s="204">
        <f t="shared" si="3"/>
        <v>0</v>
      </c>
      <c r="L52" s="212">
        <f t="shared" si="11"/>
        <v>0</v>
      </c>
      <c r="M52" s="213"/>
    </row>
    <row r="53" spans="1:13" x14ac:dyDescent="0.25">
      <c r="A53" s="82" t="s">
        <v>162</v>
      </c>
      <c r="B53" s="82"/>
      <c r="C53" s="189">
        <v>15.72</v>
      </c>
      <c r="D53" s="189">
        <v>46.56</v>
      </c>
      <c r="E53" s="189">
        <v>124.77</v>
      </c>
      <c r="F53" s="393"/>
      <c r="G53" s="203"/>
      <c r="H53" s="204">
        <f t="shared" si="1"/>
        <v>0</v>
      </c>
      <c r="I53" s="204">
        <f t="shared" si="2"/>
        <v>0</v>
      </c>
      <c r="J53" s="204">
        <f t="shared" si="0"/>
        <v>0</v>
      </c>
      <c r="K53" s="204">
        <f t="shared" si="3"/>
        <v>0</v>
      </c>
      <c r="L53" s="212">
        <f t="shared" si="11"/>
        <v>0</v>
      </c>
      <c r="M53" s="213"/>
    </row>
    <row r="54" spans="1:13" x14ac:dyDescent="0.25">
      <c r="A54" s="82" t="s">
        <v>164</v>
      </c>
      <c r="B54" s="82"/>
      <c r="C54" s="189">
        <v>18.989999999999998</v>
      </c>
      <c r="D54" s="189">
        <v>48.66</v>
      </c>
      <c r="E54" s="189">
        <v>106.16</v>
      </c>
      <c r="F54" s="393"/>
      <c r="G54" s="203"/>
      <c r="H54" s="204">
        <f t="shared" si="1"/>
        <v>0</v>
      </c>
      <c r="I54" s="204">
        <f t="shared" si="2"/>
        <v>0</v>
      </c>
      <c r="J54" s="204">
        <f t="shared" si="0"/>
        <v>0</v>
      </c>
      <c r="K54" s="204">
        <f t="shared" si="3"/>
        <v>0</v>
      </c>
      <c r="L54" s="212">
        <f t="shared" si="11"/>
        <v>0</v>
      </c>
      <c r="M54" s="213"/>
    </row>
    <row r="55" spans="1:13" x14ac:dyDescent="0.25">
      <c r="A55" s="390" t="s">
        <v>230</v>
      </c>
      <c r="B55" s="391"/>
      <c r="C55" s="391"/>
      <c r="D55" s="391"/>
      <c r="E55" s="391"/>
      <c r="F55" s="391"/>
      <c r="G55" s="391"/>
      <c r="H55" s="391"/>
      <c r="I55" s="391"/>
      <c r="J55" s="391"/>
      <c r="K55" s="391"/>
      <c r="L55" s="391"/>
      <c r="M55" s="392"/>
    </row>
    <row r="56" spans="1:13" x14ac:dyDescent="0.25">
      <c r="A56" s="82" t="s">
        <v>165</v>
      </c>
      <c r="B56" s="82"/>
      <c r="C56" s="189">
        <v>21.05</v>
      </c>
      <c r="D56" s="189">
        <v>44.13</v>
      </c>
      <c r="E56" s="189">
        <v>162.69999999999999</v>
      </c>
      <c r="F56" s="393"/>
      <c r="G56" s="203"/>
      <c r="H56" s="204">
        <f t="shared" si="1"/>
        <v>0</v>
      </c>
      <c r="I56" s="204">
        <f t="shared" si="2"/>
        <v>0</v>
      </c>
      <c r="J56" s="204">
        <f t="shared" si="0"/>
        <v>0</v>
      </c>
      <c r="K56" s="204">
        <f t="shared" si="3"/>
        <v>0</v>
      </c>
      <c r="L56" s="212">
        <f t="shared" ref="L56" si="12">SUM(J56+K56)</f>
        <v>0</v>
      </c>
      <c r="M56" s="213"/>
    </row>
    <row r="57" spans="1:13" x14ac:dyDescent="0.25">
      <c r="A57" s="82" t="s">
        <v>167</v>
      </c>
      <c r="B57" s="82"/>
      <c r="C57" s="189">
        <v>20.010000000000002</v>
      </c>
      <c r="D57" s="189">
        <v>45.17</v>
      </c>
      <c r="E57" s="189">
        <v>175.51</v>
      </c>
      <c r="F57" s="393"/>
      <c r="G57" s="203"/>
      <c r="H57" s="204">
        <f t="shared" si="1"/>
        <v>0</v>
      </c>
      <c r="I57" s="204">
        <f t="shared" si="2"/>
        <v>0</v>
      </c>
      <c r="J57" s="204">
        <f t="shared" si="0"/>
        <v>0</v>
      </c>
      <c r="K57" s="204">
        <f t="shared" si="3"/>
        <v>0</v>
      </c>
      <c r="L57" s="212">
        <f t="shared" ref="L57:L65" si="13">SUM(J57+K57)</f>
        <v>0</v>
      </c>
      <c r="M57" s="213"/>
    </row>
    <row r="58" spans="1:13" x14ac:dyDescent="0.25">
      <c r="A58" s="82" t="s">
        <v>169</v>
      </c>
      <c r="B58" s="82"/>
      <c r="C58" s="189">
        <v>19.77</v>
      </c>
      <c r="D58" s="189">
        <v>36.950000000000003</v>
      </c>
      <c r="E58" s="189">
        <v>132.91999999999999</v>
      </c>
      <c r="F58" s="393"/>
      <c r="G58" s="203"/>
      <c r="H58" s="204">
        <f t="shared" si="1"/>
        <v>0</v>
      </c>
      <c r="I58" s="204">
        <f t="shared" si="2"/>
        <v>0</v>
      </c>
      <c r="J58" s="204">
        <f t="shared" si="0"/>
        <v>0</v>
      </c>
      <c r="K58" s="204">
        <f t="shared" si="3"/>
        <v>0</v>
      </c>
      <c r="L58" s="212">
        <f t="shared" si="13"/>
        <v>0</v>
      </c>
      <c r="M58" s="213"/>
    </row>
    <row r="59" spans="1:13" x14ac:dyDescent="0.25">
      <c r="A59" s="82" t="s">
        <v>171</v>
      </c>
      <c r="B59" s="82"/>
      <c r="C59" s="189">
        <v>23.5</v>
      </c>
      <c r="D59" s="189">
        <v>36.46</v>
      </c>
      <c r="E59" s="189">
        <v>114.97</v>
      </c>
      <c r="F59" s="393"/>
      <c r="G59" s="203"/>
      <c r="H59" s="204">
        <f t="shared" si="1"/>
        <v>0</v>
      </c>
      <c r="I59" s="204">
        <f t="shared" si="2"/>
        <v>0</v>
      </c>
      <c r="J59" s="204">
        <f t="shared" si="0"/>
        <v>0</v>
      </c>
      <c r="K59" s="204">
        <f t="shared" si="3"/>
        <v>0</v>
      </c>
      <c r="L59" s="212">
        <f t="shared" si="13"/>
        <v>0</v>
      </c>
      <c r="M59" s="213"/>
    </row>
    <row r="60" spans="1:13" x14ac:dyDescent="0.25">
      <c r="A60" s="82" t="s">
        <v>173</v>
      </c>
      <c r="B60" s="82"/>
      <c r="C60" s="189">
        <v>20.69</v>
      </c>
      <c r="D60" s="189">
        <v>44.63</v>
      </c>
      <c r="E60" s="189">
        <v>80.92</v>
      </c>
      <c r="F60" s="393"/>
      <c r="G60" s="203"/>
      <c r="H60" s="204">
        <f t="shared" si="1"/>
        <v>0</v>
      </c>
      <c r="I60" s="204">
        <f t="shared" si="2"/>
        <v>0</v>
      </c>
      <c r="J60" s="204">
        <f t="shared" si="0"/>
        <v>0</v>
      </c>
      <c r="K60" s="204">
        <f t="shared" si="3"/>
        <v>0</v>
      </c>
      <c r="L60" s="212">
        <f t="shared" si="13"/>
        <v>0</v>
      </c>
      <c r="M60" s="213"/>
    </row>
    <row r="61" spans="1:13" x14ac:dyDescent="0.25">
      <c r="A61" s="82" t="s">
        <v>166</v>
      </c>
      <c r="B61" s="82"/>
      <c r="C61" s="189">
        <v>21.26</v>
      </c>
      <c r="D61" s="189">
        <v>33.75</v>
      </c>
      <c r="E61" s="189">
        <v>159.1</v>
      </c>
      <c r="F61" s="393"/>
      <c r="G61" s="203"/>
      <c r="H61" s="204">
        <f t="shared" si="1"/>
        <v>0</v>
      </c>
      <c r="I61" s="204">
        <f t="shared" si="2"/>
        <v>0</v>
      </c>
      <c r="J61" s="204">
        <f t="shared" si="0"/>
        <v>0</v>
      </c>
      <c r="K61" s="204">
        <f t="shared" si="3"/>
        <v>0</v>
      </c>
      <c r="L61" s="212">
        <f t="shared" si="13"/>
        <v>0</v>
      </c>
      <c r="M61" s="213"/>
    </row>
    <row r="62" spans="1:13" x14ac:dyDescent="0.25">
      <c r="A62" s="82" t="s">
        <v>168</v>
      </c>
      <c r="B62" s="82"/>
      <c r="C62" s="189">
        <v>15.31</v>
      </c>
      <c r="D62" s="189">
        <v>41.9</v>
      </c>
      <c r="E62" s="189">
        <v>151.4</v>
      </c>
      <c r="F62" s="393"/>
      <c r="G62" s="203"/>
      <c r="H62" s="204">
        <f t="shared" si="1"/>
        <v>0</v>
      </c>
      <c r="I62" s="204">
        <f t="shared" si="2"/>
        <v>0</v>
      </c>
      <c r="J62" s="204">
        <f t="shared" si="0"/>
        <v>0</v>
      </c>
      <c r="K62" s="204">
        <f t="shared" si="3"/>
        <v>0</v>
      </c>
      <c r="L62" s="212">
        <f t="shared" si="13"/>
        <v>0</v>
      </c>
      <c r="M62" s="213"/>
    </row>
    <row r="63" spans="1:13" x14ac:dyDescent="0.25">
      <c r="A63" s="82" t="s">
        <v>170</v>
      </c>
      <c r="B63" s="82"/>
      <c r="C63" s="189">
        <v>16</v>
      </c>
      <c r="D63" s="189">
        <v>35.1</v>
      </c>
      <c r="E63" s="189">
        <v>126.91</v>
      </c>
      <c r="F63" s="393"/>
      <c r="G63" s="203"/>
      <c r="H63" s="204">
        <f t="shared" si="1"/>
        <v>0</v>
      </c>
      <c r="I63" s="204">
        <f t="shared" si="2"/>
        <v>0</v>
      </c>
      <c r="J63" s="204">
        <f t="shared" si="0"/>
        <v>0</v>
      </c>
      <c r="K63" s="204">
        <f t="shared" si="3"/>
        <v>0</v>
      </c>
      <c r="L63" s="212">
        <f t="shared" si="13"/>
        <v>0</v>
      </c>
      <c r="M63" s="213"/>
    </row>
    <row r="64" spans="1:13" x14ac:dyDescent="0.25">
      <c r="A64" s="82" t="s">
        <v>172</v>
      </c>
      <c r="B64" s="82"/>
      <c r="C64" s="189">
        <v>16.170000000000002</v>
      </c>
      <c r="D64" s="189">
        <v>34.99</v>
      </c>
      <c r="E64" s="189">
        <v>118.45</v>
      </c>
      <c r="F64" s="393"/>
      <c r="G64" s="203"/>
      <c r="H64" s="204">
        <f t="shared" si="1"/>
        <v>0</v>
      </c>
      <c r="I64" s="204">
        <f t="shared" si="2"/>
        <v>0</v>
      </c>
      <c r="J64" s="204">
        <f t="shared" si="0"/>
        <v>0</v>
      </c>
      <c r="K64" s="204">
        <f t="shared" si="3"/>
        <v>0</v>
      </c>
      <c r="L64" s="212">
        <f t="shared" si="13"/>
        <v>0</v>
      </c>
      <c r="M64" s="213"/>
    </row>
    <row r="65" spans="1:13" x14ac:dyDescent="0.25">
      <c r="A65" s="82" t="s">
        <v>174</v>
      </c>
      <c r="B65" s="82"/>
      <c r="C65" s="189">
        <v>22.39</v>
      </c>
      <c r="D65" s="189">
        <v>40.22</v>
      </c>
      <c r="E65" s="189">
        <v>72.760000000000005</v>
      </c>
      <c r="F65" s="393"/>
      <c r="G65" s="203"/>
      <c r="H65" s="204">
        <f t="shared" si="1"/>
        <v>0</v>
      </c>
      <c r="I65" s="204">
        <f t="shared" si="2"/>
        <v>0</v>
      </c>
      <c r="J65" s="204">
        <f t="shared" si="0"/>
        <v>0</v>
      </c>
      <c r="K65" s="204">
        <f t="shared" si="3"/>
        <v>0</v>
      </c>
      <c r="L65" s="212">
        <f t="shared" si="13"/>
        <v>0</v>
      </c>
      <c r="M65" s="213"/>
    </row>
    <row r="66" spans="1:13" x14ac:dyDescent="0.25">
      <c r="A66" s="390" t="s">
        <v>175</v>
      </c>
      <c r="B66" s="391"/>
      <c r="C66" s="391"/>
      <c r="D66" s="391"/>
      <c r="E66" s="391"/>
      <c r="F66" s="391"/>
      <c r="G66" s="391"/>
      <c r="H66" s="391"/>
      <c r="I66" s="391"/>
      <c r="J66" s="391"/>
      <c r="K66" s="391"/>
      <c r="L66" s="391"/>
      <c r="M66" s="392"/>
    </row>
    <row r="67" spans="1:13" x14ac:dyDescent="0.25">
      <c r="A67" s="82" t="s">
        <v>176</v>
      </c>
      <c r="B67" s="82"/>
      <c r="C67" s="189">
        <v>11.3</v>
      </c>
      <c r="D67" s="189">
        <v>33.26</v>
      </c>
      <c r="E67" s="189">
        <v>117.96</v>
      </c>
      <c r="F67" s="393"/>
      <c r="G67" s="203"/>
      <c r="H67" s="204">
        <f t="shared" si="1"/>
        <v>0</v>
      </c>
      <c r="I67" s="204">
        <f t="shared" si="2"/>
        <v>0</v>
      </c>
      <c r="J67" s="204">
        <f t="shared" si="0"/>
        <v>0</v>
      </c>
      <c r="K67" s="204">
        <f t="shared" si="3"/>
        <v>0</v>
      </c>
      <c r="L67" s="212">
        <f t="shared" ref="L67" si="14">SUM(J67+K67)</f>
        <v>0</v>
      </c>
      <c r="M67" s="213"/>
    </row>
    <row r="68" spans="1:13" x14ac:dyDescent="0.25">
      <c r="A68" s="82" t="s">
        <v>178</v>
      </c>
      <c r="B68" s="82"/>
      <c r="C68" s="189">
        <v>18.34</v>
      </c>
      <c r="D68" s="189">
        <v>41.18</v>
      </c>
      <c r="E68" s="189">
        <v>101.56</v>
      </c>
      <c r="F68" s="393"/>
      <c r="G68" s="203"/>
      <c r="H68" s="204">
        <f t="shared" si="1"/>
        <v>0</v>
      </c>
      <c r="I68" s="204">
        <f t="shared" si="2"/>
        <v>0</v>
      </c>
      <c r="J68" s="204">
        <f t="shared" si="0"/>
        <v>0</v>
      </c>
      <c r="K68" s="204">
        <f t="shared" si="3"/>
        <v>0</v>
      </c>
      <c r="L68" s="212">
        <f t="shared" ref="L68:L70" si="15">SUM(J68+K68)</f>
        <v>0</v>
      </c>
      <c r="M68" s="213"/>
    </row>
    <row r="69" spans="1:13" x14ac:dyDescent="0.25">
      <c r="A69" s="82" t="s">
        <v>177</v>
      </c>
      <c r="B69" s="82"/>
      <c r="C69" s="189">
        <v>14.93</v>
      </c>
      <c r="D69" s="189">
        <v>32.83</v>
      </c>
      <c r="E69" s="189">
        <v>114.3</v>
      </c>
      <c r="F69" s="393"/>
      <c r="G69" s="203"/>
      <c r="H69" s="204">
        <f t="shared" si="1"/>
        <v>0</v>
      </c>
      <c r="I69" s="204">
        <f t="shared" si="2"/>
        <v>0</v>
      </c>
      <c r="J69" s="204">
        <f t="shared" si="0"/>
        <v>0</v>
      </c>
      <c r="K69" s="204">
        <f t="shared" si="3"/>
        <v>0</v>
      </c>
      <c r="L69" s="212">
        <f t="shared" si="15"/>
        <v>0</v>
      </c>
      <c r="M69" s="213"/>
    </row>
    <row r="70" spans="1:13" x14ac:dyDescent="0.25">
      <c r="A70" s="82" t="s">
        <v>179</v>
      </c>
      <c r="B70" s="82"/>
      <c r="C70" s="189">
        <v>13.6</v>
      </c>
      <c r="D70" s="189">
        <v>31.57</v>
      </c>
      <c r="E70" s="189">
        <v>86.06</v>
      </c>
      <c r="F70" s="393"/>
      <c r="G70" s="203"/>
      <c r="H70" s="204">
        <f t="shared" si="1"/>
        <v>0</v>
      </c>
      <c r="I70" s="204">
        <f t="shared" si="2"/>
        <v>0</v>
      </c>
      <c r="J70" s="204">
        <f t="shared" si="0"/>
        <v>0</v>
      </c>
      <c r="K70" s="204">
        <f t="shared" si="3"/>
        <v>0</v>
      </c>
      <c r="L70" s="212">
        <f t="shared" si="15"/>
        <v>0</v>
      </c>
      <c r="M70" s="213"/>
    </row>
    <row r="71" spans="1:13" x14ac:dyDescent="0.25">
      <c r="A71" s="390" t="s">
        <v>590</v>
      </c>
      <c r="B71" s="391"/>
      <c r="C71" s="391"/>
      <c r="D71" s="391"/>
      <c r="E71" s="391"/>
      <c r="F71" s="391"/>
      <c r="G71" s="391"/>
      <c r="H71" s="391"/>
      <c r="I71" s="391"/>
      <c r="J71" s="391"/>
      <c r="K71" s="391"/>
      <c r="L71" s="391"/>
      <c r="M71" s="392"/>
    </row>
    <row r="72" spans="1:13" x14ac:dyDescent="0.25">
      <c r="A72" s="82" t="s">
        <v>180</v>
      </c>
      <c r="B72" s="82"/>
      <c r="C72" s="189">
        <v>15.11</v>
      </c>
      <c r="D72" s="189">
        <v>39.76</v>
      </c>
      <c r="E72" s="189">
        <v>163.58000000000001</v>
      </c>
      <c r="F72" s="393"/>
      <c r="G72" s="203"/>
      <c r="H72" s="204">
        <f t="shared" si="1"/>
        <v>0</v>
      </c>
      <c r="I72" s="204">
        <f t="shared" si="2"/>
        <v>0</v>
      </c>
      <c r="J72" s="204">
        <f t="shared" si="0"/>
        <v>0</v>
      </c>
      <c r="K72" s="204">
        <f t="shared" si="3"/>
        <v>0</v>
      </c>
      <c r="L72" s="212">
        <f t="shared" ref="L72" si="16">SUM(J72+K72)</f>
        <v>0</v>
      </c>
      <c r="M72" s="213"/>
    </row>
    <row r="73" spans="1:13" x14ac:dyDescent="0.25">
      <c r="A73" s="82" t="s">
        <v>182</v>
      </c>
      <c r="B73" s="82"/>
      <c r="C73" s="189">
        <v>12.09</v>
      </c>
      <c r="D73" s="189">
        <v>38.01</v>
      </c>
      <c r="E73" s="189">
        <v>163.38</v>
      </c>
      <c r="F73" s="393"/>
      <c r="G73" s="203"/>
      <c r="H73" s="204">
        <f t="shared" si="1"/>
        <v>0</v>
      </c>
      <c r="I73" s="204">
        <f t="shared" si="2"/>
        <v>0</v>
      </c>
      <c r="J73" s="204">
        <f t="shared" ref="J73:J81" si="17">(H73+I73)</f>
        <v>0</v>
      </c>
      <c r="K73" s="204">
        <f t="shared" si="3"/>
        <v>0</v>
      </c>
      <c r="L73" s="212">
        <f t="shared" ref="L73:L81" si="18">SUM(J73+K73)</f>
        <v>0</v>
      </c>
      <c r="M73" s="213"/>
    </row>
    <row r="74" spans="1:13" x14ac:dyDescent="0.25">
      <c r="A74" s="82" t="s">
        <v>184</v>
      </c>
      <c r="B74" s="82"/>
      <c r="C74" s="189">
        <v>8.14</v>
      </c>
      <c r="D74" s="189">
        <v>33.51</v>
      </c>
      <c r="E74" s="189">
        <v>124.9</v>
      </c>
      <c r="F74" s="393"/>
      <c r="G74" s="203"/>
      <c r="H74" s="204">
        <f t="shared" ref="H74:H81" si="19">(F74*C74/60)</f>
        <v>0</v>
      </c>
      <c r="I74" s="204">
        <f t="shared" ref="I74:I81" si="20">(F74*D74/60)</f>
        <v>0</v>
      </c>
      <c r="J74" s="204">
        <f t="shared" si="17"/>
        <v>0</v>
      </c>
      <c r="K74" s="204">
        <f t="shared" ref="K74:K81" si="21">(F74*E74/60)</f>
        <v>0</v>
      </c>
      <c r="L74" s="212">
        <f t="shared" si="18"/>
        <v>0</v>
      </c>
      <c r="M74" s="213"/>
    </row>
    <row r="75" spans="1:13" x14ac:dyDescent="0.25">
      <c r="A75" s="82" t="s">
        <v>186</v>
      </c>
      <c r="B75" s="82"/>
      <c r="C75" s="189">
        <v>15.49</v>
      </c>
      <c r="D75" s="189">
        <v>38.950000000000003</v>
      </c>
      <c r="E75" s="189">
        <v>118.83</v>
      </c>
      <c r="F75" s="393"/>
      <c r="G75" s="203"/>
      <c r="H75" s="204">
        <f t="shared" si="19"/>
        <v>0</v>
      </c>
      <c r="I75" s="204">
        <f t="shared" si="20"/>
        <v>0</v>
      </c>
      <c r="J75" s="204">
        <f t="shared" si="17"/>
        <v>0</v>
      </c>
      <c r="K75" s="204">
        <f t="shared" si="21"/>
        <v>0</v>
      </c>
      <c r="L75" s="212">
        <f t="shared" si="18"/>
        <v>0</v>
      </c>
      <c r="M75" s="213"/>
    </row>
    <row r="76" spans="1:13" x14ac:dyDescent="0.25">
      <c r="A76" s="82" t="s">
        <v>188</v>
      </c>
      <c r="B76" s="82"/>
      <c r="C76" s="189">
        <v>5.5</v>
      </c>
      <c r="D76" s="189">
        <v>35.909999999999997</v>
      </c>
      <c r="E76" s="189">
        <v>73.16</v>
      </c>
      <c r="F76" s="393"/>
      <c r="G76" s="203"/>
      <c r="H76" s="204">
        <f t="shared" si="19"/>
        <v>0</v>
      </c>
      <c r="I76" s="204">
        <f t="shared" si="20"/>
        <v>0</v>
      </c>
      <c r="J76" s="204">
        <f t="shared" si="17"/>
        <v>0</v>
      </c>
      <c r="K76" s="204">
        <f t="shared" si="21"/>
        <v>0</v>
      </c>
      <c r="L76" s="212">
        <f t="shared" si="18"/>
        <v>0</v>
      </c>
      <c r="M76" s="213"/>
    </row>
    <row r="77" spans="1:13" x14ac:dyDescent="0.25">
      <c r="A77" s="82" t="s">
        <v>181</v>
      </c>
      <c r="B77" s="82"/>
      <c r="C77" s="189">
        <v>19.91</v>
      </c>
      <c r="D77" s="189">
        <v>36.07</v>
      </c>
      <c r="E77" s="189">
        <v>161.22999999999999</v>
      </c>
      <c r="F77" s="393"/>
      <c r="G77" s="203"/>
      <c r="H77" s="204">
        <f t="shared" si="19"/>
        <v>0</v>
      </c>
      <c r="I77" s="204">
        <f t="shared" si="20"/>
        <v>0</v>
      </c>
      <c r="J77" s="204">
        <f t="shared" si="17"/>
        <v>0</v>
      </c>
      <c r="K77" s="204">
        <f t="shared" si="21"/>
        <v>0</v>
      </c>
      <c r="L77" s="212">
        <f t="shared" si="18"/>
        <v>0</v>
      </c>
      <c r="M77" s="213"/>
    </row>
    <row r="78" spans="1:13" x14ac:dyDescent="0.25">
      <c r="A78" s="82" t="s">
        <v>183</v>
      </c>
      <c r="B78" s="82"/>
      <c r="C78" s="189">
        <v>16.18</v>
      </c>
      <c r="D78" s="189">
        <v>33.58</v>
      </c>
      <c r="E78" s="189">
        <v>147.31</v>
      </c>
      <c r="F78" s="393"/>
      <c r="G78" s="203"/>
      <c r="H78" s="204">
        <f t="shared" si="19"/>
        <v>0</v>
      </c>
      <c r="I78" s="204">
        <f t="shared" si="20"/>
        <v>0</v>
      </c>
      <c r="J78" s="204">
        <f t="shared" si="17"/>
        <v>0</v>
      </c>
      <c r="K78" s="204">
        <f t="shared" si="21"/>
        <v>0</v>
      </c>
      <c r="L78" s="212">
        <f t="shared" si="18"/>
        <v>0</v>
      </c>
      <c r="M78" s="213"/>
    </row>
    <row r="79" spans="1:13" x14ac:dyDescent="0.25">
      <c r="A79" s="82" t="s">
        <v>185</v>
      </c>
      <c r="B79" s="82"/>
      <c r="C79" s="189">
        <v>14.07</v>
      </c>
      <c r="D79" s="189">
        <v>36.94</v>
      </c>
      <c r="E79" s="189">
        <v>123.74</v>
      </c>
      <c r="F79" s="393"/>
      <c r="G79" s="203"/>
      <c r="H79" s="204">
        <f t="shared" si="19"/>
        <v>0</v>
      </c>
      <c r="I79" s="204">
        <f t="shared" si="20"/>
        <v>0</v>
      </c>
      <c r="J79" s="204">
        <f t="shared" si="17"/>
        <v>0</v>
      </c>
      <c r="K79" s="204">
        <f t="shared" si="21"/>
        <v>0</v>
      </c>
      <c r="L79" s="212">
        <f t="shared" si="18"/>
        <v>0</v>
      </c>
      <c r="M79" s="213"/>
    </row>
    <row r="80" spans="1:13" x14ac:dyDescent="0.25">
      <c r="A80" s="82" t="s">
        <v>187</v>
      </c>
      <c r="B80" s="82"/>
      <c r="C80" s="189">
        <v>12.49</v>
      </c>
      <c r="D80" s="189">
        <v>31.8</v>
      </c>
      <c r="E80" s="189">
        <v>95.6</v>
      </c>
      <c r="F80" s="393"/>
      <c r="G80" s="203"/>
      <c r="H80" s="204">
        <f t="shared" si="19"/>
        <v>0</v>
      </c>
      <c r="I80" s="204">
        <f t="shared" si="20"/>
        <v>0</v>
      </c>
      <c r="J80" s="204">
        <f t="shared" si="17"/>
        <v>0</v>
      </c>
      <c r="K80" s="204">
        <f t="shared" si="21"/>
        <v>0</v>
      </c>
      <c r="L80" s="212">
        <f t="shared" si="18"/>
        <v>0</v>
      </c>
      <c r="M80" s="213"/>
    </row>
    <row r="81" spans="1:13" ht="15.75" thickBot="1" x14ac:dyDescent="0.3">
      <c r="A81" s="82" t="s">
        <v>189</v>
      </c>
      <c r="B81" s="82"/>
      <c r="C81" s="189">
        <v>14.32</v>
      </c>
      <c r="D81" s="189">
        <v>32.42</v>
      </c>
      <c r="E81" s="189">
        <v>70.77</v>
      </c>
      <c r="F81" s="394"/>
      <c r="G81" s="206"/>
      <c r="H81" s="204">
        <f t="shared" si="19"/>
        <v>0</v>
      </c>
      <c r="I81" s="204">
        <f t="shared" si="20"/>
        <v>0</v>
      </c>
      <c r="J81" s="204">
        <f t="shared" si="17"/>
        <v>0</v>
      </c>
      <c r="K81" s="204">
        <f t="shared" si="21"/>
        <v>0</v>
      </c>
      <c r="L81" s="214">
        <f t="shared" si="18"/>
        <v>0</v>
      </c>
      <c r="M81" s="215"/>
    </row>
    <row r="82" spans="1:13" ht="16.5" thickTop="1" thickBot="1" x14ac:dyDescent="0.3">
      <c r="A82" s="194" t="s">
        <v>190</v>
      </c>
      <c r="B82" s="195"/>
      <c r="C82" s="195"/>
      <c r="D82" s="195"/>
      <c r="E82" s="195"/>
      <c r="F82" s="196">
        <f>SUM(F9:F81)</f>
        <v>0</v>
      </c>
      <c r="G82" s="197">
        <f t="shared" ref="G82:L82" si="22">SUM(G9:G81)</f>
        <v>0</v>
      </c>
      <c r="H82" s="198">
        <f t="shared" si="22"/>
        <v>0</v>
      </c>
      <c r="I82" s="198">
        <f t="shared" si="22"/>
        <v>0</v>
      </c>
      <c r="J82" s="198">
        <f t="shared" si="22"/>
        <v>0</v>
      </c>
      <c r="K82" s="198">
        <f t="shared" si="22"/>
        <v>0</v>
      </c>
      <c r="L82" s="199">
        <f t="shared" si="22"/>
        <v>0</v>
      </c>
      <c r="M82" s="200"/>
    </row>
    <row r="83" spans="1:13" ht="15.75" thickTop="1" x14ac:dyDescent="0.25"/>
    <row r="84" spans="1:13" x14ac:dyDescent="0.25">
      <c r="A84" s="201" t="s">
        <v>582</v>
      </c>
    </row>
    <row r="85" spans="1:13" x14ac:dyDescent="0.25">
      <c r="A85" s="68" t="s">
        <v>583</v>
      </c>
    </row>
    <row r="86" spans="1:13" x14ac:dyDescent="0.25">
      <c r="A86" s="202" t="s">
        <v>591</v>
      </c>
    </row>
  </sheetData>
  <sheetProtection sheet="1" objects="1" scenarios="1" selectLockedCells="1"/>
  <mergeCells count="147">
    <mergeCell ref="A66:M66"/>
    <mergeCell ref="A71:M71"/>
    <mergeCell ref="A49:B49"/>
    <mergeCell ref="L49:M49"/>
    <mergeCell ref="L58:M58"/>
    <mergeCell ref="A69:B69"/>
    <mergeCell ref="L69:M69"/>
    <mergeCell ref="A74:B74"/>
    <mergeCell ref="L74:M74"/>
    <mergeCell ref="A73:B73"/>
    <mergeCell ref="L73:M73"/>
    <mergeCell ref="A63:B63"/>
    <mergeCell ref="L63:M63"/>
    <mergeCell ref="A64:B64"/>
    <mergeCell ref="L64:M64"/>
    <mergeCell ref="A65:B65"/>
    <mergeCell ref="L65:M65"/>
    <mergeCell ref="A60:B60"/>
    <mergeCell ref="L60:M60"/>
    <mergeCell ref="A61:B61"/>
    <mergeCell ref="L61:M61"/>
    <mergeCell ref="A62:B62"/>
    <mergeCell ref="L62:M62"/>
    <mergeCell ref="A56:B56"/>
    <mergeCell ref="A80:B80"/>
    <mergeCell ref="L80:M80"/>
    <mergeCell ref="A81:B81"/>
    <mergeCell ref="L81:M81"/>
    <mergeCell ref="L82:M82"/>
    <mergeCell ref="A82:E82"/>
    <mergeCell ref="A77:B77"/>
    <mergeCell ref="L77:M77"/>
    <mergeCell ref="A78:B78"/>
    <mergeCell ref="L78:M78"/>
    <mergeCell ref="A79:B79"/>
    <mergeCell ref="L79:M79"/>
    <mergeCell ref="A75:B75"/>
    <mergeCell ref="L75:M75"/>
    <mergeCell ref="A76:B76"/>
    <mergeCell ref="L76:M76"/>
    <mergeCell ref="A70:B70"/>
    <mergeCell ref="L70:M70"/>
    <mergeCell ref="A72:B72"/>
    <mergeCell ref="L72:M72"/>
    <mergeCell ref="A67:B67"/>
    <mergeCell ref="L67:M67"/>
    <mergeCell ref="A68:B68"/>
    <mergeCell ref="L68:M68"/>
    <mergeCell ref="L56:M56"/>
    <mergeCell ref="A57:B57"/>
    <mergeCell ref="L57:M57"/>
    <mergeCell ref="A58:B58"/>
    <mergeCell ref="A59:B59"/>
    <mergeCell ref="L59:M59"/>
    <mergeCell ref="A53:B53"/>
    <mergeCell ref="L53:M53"/>
    <mergeCell ref="A54:B54"/>
    <mergeCell ref="L54:M54"/>
    <mergeCell ref="A55:M55"/>
    <mergeCell ref="A50:B50"/>
    <mergeCell ref="L50:M50"/>
    <mergeCell ref="A51:B51"/>
    <mergeCell ref="L51:M51"/>
    <mergeCell ref="A52:B52"/>
    <mergeCell ref="L52:M52"/>
    <mergeCell ref="A47:B47"/>
    <mergeCell ref="L47:M47"/>
    <mergeCell ref="A48:B48"/>
    <mergeCell ref="L48:M48"/>
    <mergeCell ref="A43:B43"/>
    <mergeCell ref="L43:M43"/>
    <mergeCell ref="A44:B44"/>
    <mergeCell ref="L44:M44"/>
    <mergeCell ref="A45:B45"/>
    <mergeCell ref="L45:M45"/>
    <mergeCell ref="A46:M46"/>
    <mergeCell ref="A39:B39"/>
    <mergeCell ref="L39:M39"/>
    <mergeCell ref="A41:B41"/>
    <mergeCell ref="L41:M41"/>
    <mergeCell ref="A42:B42"/>
    <mergeCell ref="L42:M42"/>
    <mergeCell ref="A40:B40"/>
    <mergeCell ref="L40:M40"/>
    <mergeCell ref="A35:B35"/>
    <mergeCell ref="L35:M35"/>
    <mergeCell ref="A36:B36"/>
    <mergeCell ref="A38:B38"/>
    <mergeCell ref="L38:M38"/>
    <mergeCell ref="L36:M36"/>
    <mergeCell ref="A37:M37"/>
    <mergeCell ref="A32:B32"/>
    <mergeCell ref="L32:M32"/>
    <mergeCell ref="A34:B34"/>
    <mergeCell ref="L34:M34"/>
    <mergeCell ref="A29:B29"/>
    <mergeCell ref="L29:M29"/>
    <mergeCell ref="A30:B30"/>
    <mergeCell ref="L30:M30"/>
    <mergeCell ref="A31:B31"/>
    <mergeCell ref="L31:M31"/>
    <mergeCell ref="A33:M33"/>
    <mergeCell ref="A26:B26"/>
    <mergeCell ref="L26:M26"/>
    <mergeCell ref="A27:B27"/>
    <mergeCell ref="L27:M27"/>
    <mergeCell ref="A28:B28"/>
    <mergeCell ref="L28:M28"/>
    <mergeCell ref="A24:B24"/>
    <mergeCell ref="L24:M24"/>
    <mergeCell ref="A25:B25"/>
    <mergeCell ref="L25:M25"/>
    <mergeCell ref="A19:B19"/>
    <mergeCell ref="L19:M19"/>
    <mergeCell ref="A20:B20"/>
    <mergeCell ref="L20:M20"/>
    <mergeCell ref="A21:B21"/>
    <mergeCell ref="A22:B22"/>
    <mergeCell ref="L22:M22"/>
    <mergeCell ref="L21:M21"/>
    <mergeCell ref="A17:B17"/>
    <mergeCell ref="L17:M17"/>
    <mergeCell ref="A13:B13"/>
    <mergeCell ref="L13:M13"/>
    <mergeCell ref="A14:B14"/>
    <mergeCell ref="L14:M14"/>
    <mergeCell ref="A15:B15"/>
    <mergeCell ref="L15:M15"/>
    <mergeCell ref="A23:B23"/>
    <mergeCell ref="L23:M23"/>
    <mergeCell ref="A18:M18"/>
    <mergeCell ref="A12:B12"/>
    <mergeCell ref="L12:M12"/>
    <mergeCell ref="A11:B11"/>
    <mergeCell ref="L11:M11"/>
    <mergeCell ref="C5:E6"/>
    <mergeCell ref="H5:K6"/>
    <mergeCell ref="F5:F7"/>
    <mergeCell ref="A5:B7"/>
    <mergeCell ref="A16:B16"/>
    <mergeCell ref="L16:M16"/>
    <mergeCell ref="L9:M9"/>
    <mergeCell ref="L10:M10"/>
    <mergeCell ref="A9:B9"/>
    <mergeCell ref="A10:B10"/>
    <mergeCell ref="A8:M8"/>
    <mergeCell ref="L5:M7"/>
  </mergeCells>
  <pageMargins left="0.7" right="0.7" top="0.75" bottom="0.75" header="0.3" footer="0.3"/>
  <pageSetup fitToHeight="0" orientation="landscape" r:id="rId1"/>
  <headerFooter>
    <oddHeader xml:space="preserve">&amp;L&amp;"Times New Roman,Regular"FACILITY NAME:
COMPLETION DATE:&amp;C&amp;"Times New Roman,Regular"&amp;12FACILITY-WIDE SELF ASSESSMENT
483.70(E)&amp;R&amp;"Times New Roman,Regular"&amp;A         </oddHeader>
    <oddFooter>&amp;L&amp;G&amp;C&amp;P
&amp;R&amp;G</oddFooter>
  </headerFooter>
  <rowBreaks count="2" manualBreakCount="2">
    <brk id="32" max="16383" man="1"/>
    <brk id="65"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showGridLines="0" zoomScaleNormal="100" zoomScaleSheetLayoutView="100" workbookViewId="0">
      <pane ySplit="1" topLeftCell="A2" activePane="bottomLeft" state="frozen"/>
      <selection pane="bottomLeft" activeCell="B4" sqref="B4"/>
    </sheetView>
  </sheetViews>
  <sheetFormatPr defaultRowHeight="15" x14ac:dyDescent="0.25"/>
  <cols>
    <col min="1" max="1" width="36.7109375" style="3" customWidth="1"/>
    <col min="2" max="2" width="15.7109375" style="3" customWidth="1"/>
    <col min="3" max="3" width="16.7109375" style="3" customWidth="1"/>
    <col min="4" max="4" width="15.5703125" style="3" bestFit="1" customWidth="1"/>
    <col min="5" max="5" width="23.28515625" style="3" bestFit="1" customWidth="1"/>
    <col min="6" max="6" width="16" style="3" hidden="1" customWidth="1"/>
    <col min="7" max="7" width="4.85546875" style="3" bestFit="1" customWidth="1"/>
    <col min="8" max="8" width="29.28515625" style="3" customWidth="1"/>
    <col min="9" max="16384" width="9.140625" style="3"/>
  </cols>
  <sheetData>
    <row r="1" spans="1:8" x14ac:dyDescent="0.25">
      <c r="A1" s="289" t="s">
        <v>318</v>
      </c>
      <c r="B1" s="289"/>
      <c r="C1" s="289"/>
      <c r="D1" s="289"/>
      <c r="E1" s="289"/>
      <c r="F1" s="289"/>
      <c r="G1" s="289"/>
      <c r="H1" s="289"/>
    </row>
    <row r="2" spans="1:8" x14ac:dyDescent="0.25">
      <c r="A2" s="297" t="s">
        <v>319</v>
      </c>
      <c r="B2" s="298"/>
      <c r="C2" s="298"/>
      <c r="D2" s="298"/>
      <c r="E2" s="298"/>
      <c r="F2" s="298"/>
      <c r="G2" s="298"/>
      <c r="H2" s="299"/>
    </row>
    <row r="3" spans="1:8" s="364" customFormat="1" ht="35.1" customHeight="1" x14ac:dyDescent="0.25">
      <c r="A3" s="296" t="s">
        <v>320</v>
      </c>
      <c r="B3" s="293" t="s">
        <v>615</v>
      </c>
      <c r="C3" s="293" t="s">
        <v>321</v>
      </c>
      <c r="D3" s="292" t="s">
        <v>322</v>
      </c>
      <c r="E3" s="292" t="s">
        <v>323</v>
      </c>
      <c r="F3" s="294" t="s">
        <v>324</v>
      </c>
      <c r="G3" s="295" t="s">
        <v>238</v>
      </c>
      <c r="H3" s="295" t="s">
        <v>325</v>
      </c>
    </row>
    <row r="4" spans="1:8" x14ac:dyDescent="0.25">
      <c r="A4" s="1" t="s">
        <v>326</v>
      </c>
      <c r="B4" s="60"/>
      <c r="C4" s="60"/>
      <c r="D4" s="483"/>
      <c r="E4" s="483"/>
      <c r="F4" s="483"/>
      <c r="G4" s="110"/>
      <c r="H4" s="110"/>
    </row>
    <row r="5" spans="1:8" x14ac:dyDescent="0.25">
      <c r="A5" s="1" t="s">
        <v>327</v>
      </c>
      <c r="B5" s="60"/>
      <c r="C5" s="60"/>
      <c r="D5" s="483"/>
      <c r="E5" s="483"/>
      <c r="F5" s="483"/>
      <c r="G5" s="110"/>
      <c r="H5" s="110"/>
    </row>
    <row r="6" spans="1:8" x14ac:dyDescent="0.25">
      <c r="A6" s="1" t="s">
        <v>328</v>
      </c>
      <c r="B6" s="60"/>
      <c r="C6" s="60"/>
      <c r="D6" s="483"/>
      <c r="E6" s="483"/>
      <c r="F6" s="483"/>
      <c r="G6" s="110"/>
      <c r="H6" s="110"/>
    </row>
    <row r="7" spans="1:8" x14ac:dyDescent="0.25">
      <c r="A7" s="39" t="s">
        <v>357</v>
      </c>
      <c r="B7" s="60"/>
      <c r="C7" s="60"/>
      <c r="D7" s="483"/>
      <c r="E7" s="483"/>
      <c r="F7" s="483"/>
      <c r="G7" s="110"/>
      <c r="H7" s="110"/>
    </row>
    <row r="8" spans="1:8" x14ac:dyDescent="0.25">
      <c r="A8" s="1" t="s">
        <v>329</v>
      </c>
      <c r="B8" s="60"/>
      <c r="C8" s="60"/>
      <c r="D8" s="483"/>
      <c r="E8" s="483"/>
      <c r="F8" s="483"/>
      <c r="G8" s="110"/>
      <c r="H8" s="110"/>
    </row>
    <row r="9" spans="1:8" x14ac:dyDescent="0.25">
      <c r="A9" s="1" t="s">
        <v>330</v>
      </c>
      <c r="B9" s="60"/>
      <c r="C9" s="60"/>
      <c r="D9" s="483"/>
      <c r="E9" s="483"/>
      <c r="F9" s="483"/>
      <c r="G9" s="110"/>
      <c r="H9" s="110"/>
    </row>
    <row r="10" spans="1:8" x14ac:dyDescent="0.25">
      <c r="A10" s="1" t="s">
        <v>331</v>
      </c>
      <c r="B10" s="60"/>
      <c r="C10" s="60"/>
      <c r="D10" s="483"/>
      <c r="E10" s="483"/>
      <c r="F10" s="483"/>
      <c r="G10" s="110"/>
      <c r="H10" s="110"/>
    </row>
    <row r="11" spans="1:8" x14ac:dyDescent="0.25">
      <c r="A11" s="1" t="s">
        <v>332</v>
      </c>
      <c r="B11" s="60"/>
      <c r="C11" s="60"/>
      <c r="D11" s="483"/>
      <c r="E11" s="483"/>
      <c r="F11" s="483"/>
      <c r="G11" s="110"/>
      <c r="H11" s="110"/>
    </row>
    <row r="12" spans="1:8" x14ac:dyDescent="0.25">
      <c r="A12" s="1" t="s">
        <v>333</v>
      </c>
      <c r="B12" s="60"/>
      <c r="C12" s="60"/>
      <c r="D12" s="483"/>
      <c r="E12" s="483"/>
      <c r="F12" s="483"/>
      <c r="G12" s="110"/>
      <c r="H12" s="110"/>
    </row>
    <row r="13" spans="1:8" x14ac:dyDescent="0.25">
      <c r="A13" s="1" t="s">
        <v>334</v>
      </c>
      <c r="B13" s="60"/>
      <c r="C13" s="60"/>
      <c r="D13" s="483"/>
      <c r="E13" s="483"/>
      <c r="F13" s="483"/>
      <c r="G13" s="110"/>
      <c r="H13" s="110"/>
    </row>
    <row r="14" spans="1:8" x14ac:dyDescent="0.25">
      <c r="A14" s="1" t="s">
        <v>335</v>
      </c>
      <c r="B14" s="60"/>
      <c r="C14" s="60"/>
      <c r="D14" s="483"/>
      <c r="E14" s="483"/>
      <c r="F14" s="483"/>
      <c r="G14" s="110"/>
      <c r="H14" s="110"/>
    </row>
    <row r="15" spans="1:8" x14ac:dyDescent="0.25">
      <c r="A15" s="1" t="s">
        <v>336</v>
      </c>
      <c r="B15" s="60"/>
      <c r="C15" s="60"/>
      <c r="D15" s="483"/>
      <c r="E15" s="483"/>
      <c r="F15" s="483"/>
      <c r="G15" s="110"/>
      <c r="H15" s="110"/>
    </row>
    <row r="16" spans="1:8" x14ac:dyDescent="0.25">
      <c r="A16" s="1" t="s">
        <v>337</v>
      </c>
      <c r="B16" s="60"/>
      <c r="C16" s="60"/>
      <c r="D16" s="483"/>
      <c r="E16" s="483"/>
      <c r="F16" s="483"/>
      <c r="G16" s="110"/>
      <c r="H16" s="110"/>
    </row>
    <row r="17" spans="1:8" x14ac:dyDescent="0.25">
      <c r="A17" s="1" t="s">
        <v>338</v>
      </c>
      <c r="B17" s="60"/>
      <c r="C17" s="60"/>
      <c r="D17" s="483"/>
      <c r="E17" s="483"/>
      <c r="F17" s="483"/>
      <c r="G17" s="110"/>
      <c r="H17" s="110"/>
    </row>
    <row r="18" spans="1:8" x14ac:dyDescent="0.25">
      <c r="A18" s="1" t="s">
        <v>339</v>
      </c>
      <c r="B18" s="60"/>
      <c r="C18" s="60"/>
      <c r="D18" s="203"/>
      <c r="E18" s="203"/>
      <c r="F18" s="483"/>
      <c r="G18" s="110"/>
      <c r="H18" s="110"/>
    </row>
    <row r="19" spans="1:8" x14ac:dyDescent="0.25">
      <c r="A19" s="297" t="s">
        <v>340</v>
      </c>
      <c r="B19" s="298"/>
      <c r="C19" s="298"/>
      <c r="D19" s="298"/>
      <c r="E19" s="298"/>
      <c r="F19" s="298"/>
      <c r="G19" s="298"/>
      <c r="H19" s="299"/>
    </row>
    <row r="20" spans="1:8" s="364" customFormat="1" ht="35.1" customHeight="1" x14ac:dyDescent="0.25">
      <c r="A20" s="296" t="s">
        <v>320</v>
      </c>
      <c r="B20" s="293" t="s">
        <v>616</v>
      </c>
      <c r="C20" s="293" t="s">
        <v>341</v>
      </c>
      <c r="D20" s="292" t="s">
        <v>322</v>
      </c>
      <c r="E20" s="292" t="s">
        <v>323</v>
      </c>
      <c r="F20" s="294" t="s">
        <v>324</v>
      </c>
      <c r="G20" s="295" t="s">
        <v>238</v>
      </c>
      <c r="H20" s="295" t="s">
        <v>342</v>
      </c>
    </row>
    <row r="21" spans="1:8" x14ac:dyDescent="0.25">
      <c r="A21" s="1" t="s">
        <v>343</v>
      </c>
      <c r="B21" s="203"/>
      <c r="C21" s="60"/>
      <c r="D21" s="483"/>
      <c r="E21" s="483"/>
      <c r="F21" s="483"/>
      <c r="G21" s="110"/>
      <c r="H21" s="110"/>
    </row>
    <row r="22" spans="1:8" x14ac:dyDescent="0.25">
      <c r="A22" s="1" t="s">
        <v>344</v>
      </c>
      <c r="B22" s="203"/>
      <c r="C22" s="60"/>
      <c r="D22" s="483"/>
      <c r="E22" s="483"/>
      <c r="F22" s="483"/>
      <c r="G22" s="110"/>
      <c r="H22" s="110"/>
    </row>
    <row r="23" spans="1:8" x14ac:dyDescent="0.25">
      <c r="A23" s="1" t="s">
        <v>345</v>
      </c>
      <c r="B23" s="203"/>
      <c r="C23" s="60"/>
      <c r="D23" s="483"/>
      <c r="E23" s="483"/>
      <c r="F23" s="483"/>
      <c r="G23" s="110"/>
      <c r="H23" s="110"/>
    </row>
    <row r="24" spans="1:8" x14ac:dyDescent="0.25">
      <c r="A24" s="1" t="s">
        <v>346</v>
      </c>
      <c r="B24" s="203"/>
      <c r="C24" s="60"/>
      <c r="D24" s="483"/>
      <c r="E24" s="483"/>
      <c r="F24" s="483"/>
      <c r="G24" s="110"/>
      <c r="H24" s="110"/>
    </row>
    <row r="25" spans="1:8" x14ac:dyDescent="0.25">
      <c r="A25" s="1" t="s">
        <v>347</v>
      </c>
      <c r="B25" s="203"/>
      <c r="C25" s="60"/>
      <c r="D25" s="483"/>
      <c r="E25" s="483"/>
      <c r="F25" s="483"/>
      <c r="G25" s="110"/>
      <c r="H25" s="110"/>
    </row>
    <row r="26" spans="1:8" x14ac:dyDescent="0.25">
      <c r="A26" s="1" t="s">
        <v>348</v>
      </c>
      <c r="B26" s="203"/>
      <c r="C26" s="60"/>
      <c r="D26" s="483"/>
      <c r="E26" s="483"/>
      <c r="F26" s="483"/>
      <c r="G26" s="110"/>
      <c r="H26" s="110"/>
    </row>
    <row r="27" spans="1:8" x14ac:dyDescent="0.25">
      <c r="A27" s="1" t="s">
        <v>349</v>
      </c>
      <c r="B27" s="203"/>
      <c r="C27" s="60"/>
      <c r="D27" s="483"/>
      <c r="E27" s="483"/>
      <c r="F27" s="483"/>
      <c r="G27" s="110"/>
      <c r="H27" s="110"/>
    </row>
    <row r="28" spans="1:8" x14ac:dyDescent="0.25">
      <c r="A28" s="1" t="s">
        <v>350</v>
      </c>
      <c r="B28" s="203"/>
      <c r="C28" s="60"/>
      <c r="D28" s="483"/>
      <c r="E28" s="483"/>
      <c r="F28" s="483"/>
      <c r="G28" s="110"/>
      <c r="H28" s="110"/>
    </row>
    <row r="29" spans="1:8" x14ac:dyDescent="0.25">
      <c r="A29" s="1" t="s">
        <v>351</v>
      </c>
      <c r="B29" s="203"/>
      <c r="C29" s="60"/>
      <c r="D29" s="483"/>
      <c r="E29" s="483"/>
      <c r="F29" s="483"/>
      <c r="G29" s="110"/>
      <c r="H29" s="110"/>
    </row>
    <row r="30" spans="1:8" x14ac:dyDescent="0.25">
      <c r="A30" s="1" t="s">
        <v>352</v>
      </c>
      <c r="B30" s="203"/>
      <c r="C30" s="60"/>
      <c r="D30" s="483"/>
      <c r="E30" s="483"/>
      <c r="F30" s="483"/>
      <c r="G30" s="110"/>
      <c r="H30" s="110"/>
    </row>
    <row r="31" spans="1:8" x14ac:dyDescent="0.25">
      <c r="A31" s="1" t="s">
        <v>353</v>
      </c>
      <c r="B31" s="203"/>
      <c r="C31" s="60"/>
      <c r="D31" s="483"/>
      <c r="E31" s="483"/>
      <c r="F31" s="483"/>
      <c r="G31" s="110"/>
      <c r="H31" s="110"/>
    </row>
    <row r="32" spans="1:8" x14ac:dyDescent="0.25">
      <c r="A32" s="1" t="s">
        <v>354</v>
      </c>
      <c r="B32" s="203"/>
      <c r="C32" s="60"/>
      <c r="D32" s="483"/>
      <c r="E32" s="483"/>
      <c r="F32" s="483"/>
      <c r="G32" s="110"/>
      <c r="H32" s="110"/>
    </row>
    <row r="33" spans="1:8" x14ac:dyDescent="0.25">
      <c r="A33" s="1" t="s">
        <v>355</v>
      </c>
      <c r="B33" s="203"/>
      <c r="C33" s="60"/>
      <c r="D33" s="483"/>
      <c r="E33" s="483"/>
      <c r="F33" s="483"/>
      <c r="G33" s="110"/>
      <c r="H33" s="110"/>
    </row>
    <row r="34" spans="1:8" x14ac:dyDescent="0.25">
      <c r="A34" s="297" t="s">
        <v>356</v>
      </c>
      <c r="B34" s="298"/>
      <c r="C34" s="298"/>
      <c r="D34" s="298"/>
      <c r="E34" s="298"/>
      <c r="F34" s="298"/>
      <c r="G34" s="298"/>
      <c r="H34" s="299"/>
    </row>
    <row r="35" spans="1:8" s="364" customFormat="1" ht="35.1" customHeight="1" x14ac:dyDescent="0.25">
      <c r="A35" s="296" t="s">
        <v>320</v>
      </c>
      <c r="B35" s="293" t="s">
        <v>616</v>
      </c>
      <c r="C35" s="293" t="s">
        <v>321</v>
      </c>
      <c r="D35" s="292" t="s">
        <v>322</v>
      </c>
      <c r="E35" s="292" t="s">
        <v>323</v>
      </c>
      <c r="F35" s="294" t="s">
        <v>324</v>
      </c>
      <c r="G35" s="295" t="s">
        <v>238</v>
      </c>
      <c r="H35" s="295" t="s">
        <v>342</v>
      </c>
    </row>
    <row r="36" spans="1:8" x14ac:dyDescent="0.25">
      <c r="A36" s="203"/>
      <c r="B36" s="203"/>
      <c r="C36" s="203"/>
      <c r="D36" s="483"/>
      <c r="E36" s="483"/>
      <c r="F36" s="483"/>
      <c r="G36" s="110"/>
      <c r="H36" s="110"/>
    </row>
    <row r="37" spans="1:8" x14ac:dyDescent="0.25">
      <c r="A37" s="203"/>
      <c r="B37" s="203"/>
      <c r="C37" s="203"/>
      <c r="D37" s="483"/>
      <c r="E37" s="483"/>
      <c r="F37" s="483"/>
      <c r="G37" s="110"/>
      <c r="H37" s="110"/>
    </row>
    <row r="38" spans="1:8" x14ac:dyDescent="0.25">
      <c r="A38" s="203"/>
      <c r="B38" s="203"/>
      <c r="C38" s="203"/>
      <c r="D38" s="483"/>
      <c r="E38" s="483"/>
      <c r="F38" s="483"/>
      <c r="G38" s="110"/>
      <c r="H38" s="110"/>
    </row>
    <row r="39" spans="1:8" x14ac:dyDescent="0.25">
      <c r="A39" s="203"/>
      <c r="B39" s="203"/>
      <c r="C39" s="203"/>
      <c r="D39" s="483"/>
      <c r="E39" s="483"/>
      <c r="F39" s="483"/>
      <c r="G39" s="110"/>
      <c r="H39" s="110"/>
    </row>
    <row r="40" spans="1:8" x14ac:dyDescent="0.25">
      <c r="A40" s="4"/>
      <c r="B40" s="4"/>
      <c r="C40" s="4"/>
      <c r="D40" s="10"/>
      <c r="E40" s="10"/>
      <c r="F40" s="10"/>
      <c r="G40" s="290"/>
      <c r="H40" s="290"/>
    </row>
    <row r="41" spans="1:8" x14ac:dyDescent="0.25">
      <c r="A41" s="291" t="s">
        <v>614</v>
      </c>
      <c r="B41" s="291"/>
      <c r="C41" s="291"/>
      <c r="D41" s="291"/>
      <c r="E41" s="291"/>
      <c r="F41" s="291"/>
      <c r="G41" s="291"/>
      <c r="H41" s="291"/>
    </row>
    <row r="42" spans="1:8" x14ac:dyDescent="0.25">
      <c r="A42" s="291"/>
      <c r="B42" s="291"/>
      <c r="C42" s="291"/>
      <c r="D42" s="291"/>
      <c r="E42" s="291"/>
      <c r="F42" s="291"/>
      <c r="G42" s="291"/>
      <c r="H42" s="291"/>
    </row>
    <row r="43" spans="1:8" x14ac:dyDescent="0.25">
      <c r="A43" s="4"/>
      <c r="B43" s="4"/>
      <c r="C43" s="4"/>
      <c r="D43" s="10"/>
      <c r="E43" s="10"/>
      <c r="F43" s="10"/>
      <c r="G43" s="290"/>
      <c r="H43" s="290"/>
    </row>
    <row r="44" spans="1:8" x14ac:dyDescent="0.25">
      <c r="A44" s="4"/>
      <c r="B44" s="4"/>
      <c r="C44" s="4"/>
      <c r="D44" s="10"/>
      <c r="E44" s="10"/>
      <c r="F44" s="10"/>
      <c r="G44" s="290"/>
      <c r="H44" s="290"/>
    </row>
    <row r="45" spans="1:8" x14ac:dyDescent="0.25">
      <c r="A45" s="4"/>
      <c r="B45" s="4"/>
      <c r="C45" s="4"/>
      <c r="D45" s="10"/>
      <c r="E45" s="10"/>
      <c r="F45" s="10"/>
      <c r="G45" s="290"/>
      <c r="H45" s="290"/>
    </row>
    <row r="46" spans="1:8" x14ac:dyDescent="0.25">
      <c r="A46" s="4"/>
      <c r="B46" s="4"/>
      <c r="C46" s="4"/>
      <c r="D46" s="10"/>
      <c r="E46" s="10"/>
      <c r="F46" s="10"/>
      <c r="G46" s="290"/>
      <c r="H46" s="290"/>
    </row>
    <row r="47" spans="1:8" x14ac:dyDescent="0.25">
      <c r="A47" s="4"/>
      <c r="B47" s="4"/>
      <c r="C47" s="4"/>
      <c r="D47" s="10"/>
      <c r="E47" s="10"/>
      <c r="F47" s="10"/>
      <c r="G47" s="290"/>
      <c r="H47" s="290"/>
    </row>
    <row r="48" spans="1:8" x14ac:dyDescent="0.25">
      <c r="A48" s="4"/>
      <c r="B48" s="4"/>
      <c r="C48" s="4"/>
      <c r="D48" s="10"/>
      <c r="E48" s="10"/>
      <c r="F48" s="10"/>
      <c r="G48" s="290"/>
      <c r="H48" s="290"/>
    </row>
    <row r="49" spans="1:8" x14ac:dyDescent="0.25">
      <c r="A49" s="4"/>
      <c r="B49" s="4"/>
      <c r="C49" s="4"/>
      <c r="D49" s="10"/>
      <c r="E49" s="10"/>
      <c r="F49" s="10"/>
      <c r="G49" s="290"/>
      <c r="H49" s="290"/>
    </row>
    <row r="50" spans="1:8" x14ac:dyDescent="0.25">
      <c r="A50" s="4"/>
      <c r="B50" s="4"/>
      <c r="C50" s="4"/>
      <c r="D50" s="10"/>
      <c r="E50" s="10"/>
      <c r="F50" s="10"/>
      <c r="G50" s="290"/>
      <c r="H50" s="290"/>
    </row>
    <row r="51" spans="1:8" x14ac:dyDescent="0.25">
      <c r="A51" s="4"/>
      <c r="B51" s="4"/>
      <c r="C51" s="4"/>
      <c r="D51" s="10"/>
      <c r="E51" s="10"/>
      <c r="F51" s="10"/>
      <c r="G51" s="290"/>
      <c r="H51" s="290"/>
    </row>
    <row r="52" spans="1:8" x14ac:dyDescent="0.25">
      <c r="A52" s="4"/>
      <c r="B52" s="4"/>
      <c r="C52" s="4"/>
      <c r="D52" s="4"/>
      <c r="E52" s="4"/>
      <c r="F52" s="4"/>
      <c r="G52" s="4"/>
      <c r="H52" s="4"/>
    </row>
    <row r="53" spans="1:8" x14ac:dyDescent="0.25">
      <c r="A53" s="4"/>
      <c r="B53" s="4"/>
      <c r="C53" s="4"/>
      <c r="D53" s="4"/>
      <c r="E53" s="4"/>
      <c r="F53" s="4"/>
      <c r="G53" s="4"/>
      <c r="H53" s="4"/>
    </row>
  </sheetData>
  <sheetProtection sheet="1" objects="1" scenarios="1" selectLockedCells="1"/>
  <mergeCells count="5">
    <mergeCell ref="A34:H34"/>
    <mergeCell ref="A1:H1"/>
    <mergeCell ref="A2:H2"/>
    <mergeCell ref="A19:H19"/>
    <mergeCell ref="A41:H42"/>
  </mergeCells>
  <pageMargins left="0.5" right="0.5" top="1" bottom="0.75" header="0.3" footer="0.3"/>
  <pageSetup scale="89" fitToHeight="0" orientation="landscape" horizontalDpi="4294967293" verticalDpi="0" r:id="rId1"/>
  <headerFooter>
    <oddHeader>&amp;L&amp;"Times New Roman,Regular"FACILITY NAME:
COMPLETION DATE:&amp;C&amp;"Times New Roman,Regular"FACILITY-WIDE SELF ASSESSMENT
483.70(E)&amp;R&amp;"Times New Roman,Regular"&amp;A</oddHeader>
    <oddFooter>&amp;L&amp;G&amp;R&amp;G</oddFooter>
  </headerFooter>
  <rowBreaks count="1" manualBreakCount="1">
    <brk id="18" max="7"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showGridLines="0" zoomScaleNormal="100" workbookViewId="0">
      <selection activeCell="A13" sqref="A13:O16"/>
    </sheetView>
  </sheetViews>
  <sheetFormatPr defaultRowHeight="15" x14ac:dyDescent="0.25"/>
  <cols>
    <col min="1" max="16384" width="9.140625" style="69"/>
  </cols>
  <sheetData>
    <row r="1" spans="1:18" x14ac:dyDescent="0.25">
      <c r="A1" s="304" t="s">
        <v>617</v>
      </c>
      <c r="B1" s="304"/>
      <c r="C1" s="304"/>
      <c r="D1" s="304"/>
      <c r="E1" s="304"/>
      <c r="F1" s="304"/>
      <c r="G1" s="304"/>
      <c r="H1" s="304"/>
      <c r="I1" s="304"/>
      <c r="J1" s="304"/>
      <c r="K1" s="304"/>
      <c r="L1" s="304"/>
      <c r="M1" s="304"/>
      <c r="N1" s="304"/>
      <c r="O1" s="304"/>
      <c r="P1" s="305"/>
      <c r="Q1" s="305"/>
      <c r="R1" s="305"/>
    </row>
    <row r="2" spans="1:18" x14ac:dyDescent="0.25">
      <c r="A2" s="304"/>
      <c r="B2" s="304"/>
      <c r="C2" s="304"/>
      <c r="D2" s="304"/>
      <c r="E2" s="304"/>
      <c r="F2" s="304"/>
      <c r="G2" s="304"/>
      <c r="H2" s="304"/>
      <c r="I2" s="304"/>
      <c r="J2" s="304"/>
      <c r="K2" s="304"/>
      <c r="L2" s="304"/>
      <c r="M2" s="304"/>
      <c r="N2" s="304"/>
      <c r="O2" s="304"/>
      <c r="P2" s="306"/>
      <c r="Q2" s="306"/>
      <c r="R2" s="305"/>
    </row>
    <row r="3" spans="1:18" x14ac:dyDescent="0.25">
      <c r="A3" s="304"/>
      <c r="B3" s="304"/>
      <c r="C3" s="304"/>
      <c r="D3" s="304"/>
      <c r="E3" s="304"/>
      <c r="F3" s="304"/>
      <c r="G3" s="304"/>
      <c r="H3" s="304"/>
      <c r="I3" s="304"/>
      <c r="J3" s="304"/>
      <c r="K3" s="304"/>
      <c r="L3" s="304"/>
      <c r="M3" s="304"/>
      <c r="N3" s="304"/>
      <c r="O3" s="304"/>
      <c r="P3" s="306"/>
      <c r="Q3" s="306"/>
      <c r="R3" s="305"/>
    </row>
    <row r="4" spans="1:18" x14ac:dyDescent="0.25">
      <c r="A4" s="304"/>
      <c r="B4" s="304"/>
      <c r="C4" s="304"/>
      <c r="D4" s="304"/>
      <c r="E4" s="304"/>
      <c r="F4" s="304"/>
      <c r="G4" s="304"/>
      <c r="H4" s="304"/>
      <c r="I4" s="304"/>
      <c r="J4" s="304"/>
      <c r="K4" s="304"/>
      <c r="L4" s="304"/>
      <c r="M4" s="304"/>
      <c r="N4" s="304"/>
      <c r="O4" s="304"/>
      <c r="P4" s="307"/>
      <c r="Q4" s="307"/>
      <c r="R4" s="305"/>
    </row>
    <row r="5" spans="1:18" x14ac:dyDescent="0.25">
      <c r="A5" s="68"/>
      <c r="B5" s="68"/>
      <c r="C5" s="68"/>
      <c r="D5" s="68"/>
      <c r="E5" s="68"/>
      <c r="F5" s="68"/>
      <c r="G5" s="68"/>
      <c r="H5" s="79"/>
      <c r="I5" s="79"/>
      <c r="J5" s="79"/>
      <c r="K5" s="79"/>
      <c r="L5" s="79"/>
      <c r="M5" s="79"/>
      <c r="N5" s="79"/>
      <c r="O5" s="79"/>
      <c r="P5" s="79"/>
      <c r="Q5" s="79"/>
    </row>
    <row r="6" spans="1:18" x14ac:dyDescent="0.25">
      <c r="A6" s="308" t="s">
        <v>618</v>
      </c>
      <c r="B6" s="308"/>
      <c r="C6" s="308"/>
      <c r="D6" s="308"/>
      <c r="E6" s="308"/>
      <c r="F6" s="308"/>
      <c r="G6" s="308"/>
      <c r="H6" s="308"/>
      <c r="I6" s="308"/>
      <c r="J6" s="308"/>
      <c r="K6" s="308"/>
      <c r="L6" s="308"/>
      <c r="M6" s="308"/>
      <c r="N6" s="308"/>
      <c r="O6" s="308"/>
    </row>
    <row r="7" spans="1:18" x14ac:dyDescent="0.25">
      <c r="A7" s="308"/>
      <c r="B7" s="308"/>
      <c r="C7" s="308"/>
      <c r="D7" s="308"/>
      <c r="E7" s="308"/>
      <c r="F7" s="308"/>
      <c r="G7" s="308"/>
      <c r="H7" s="308"/>
      <c r="I7" s="308"/>
      <c r="J7" s="308"/>
      <c r="K7" s="308"/>
      <c r="L7" s="308"/>
      <c r="M7" s="308"/>
      <c r="N7" s="308"/>
      <c r="O7" s="308"/>
    </row>
    <row r="8" spans="1:18" x14ac:dyDescent="0.25">
      <c r="A8" s="308"/>
      <c r="B8" s="308"/>
      <c r="C8" s="308"/>
      <c r="D8" s="308"/>
      <c r="E8" s="308"/>
      <c r="F8" s="308"/>
      <c r="G8" s="308"/>
      <c r="H8" s="308"/>
      <c r="I8" s="308"/>
      <c r="J8" s="308"/>
      <c r="K8" s="308"/>
      <c r="L8" s="308"/>
      <c r="M8" s="308"/>
      <c r="N8" s="308"/>
      <c r="O8" s="308"/>
    </row>
    <row r="9" spans="1:18" x14ac:dyDescent="0.25">
      <c r="B9" s="139"/>
      <c r="C9" s="139"/>
      <c r="D9" s="139"/>
      <c r="E9" s="139"/>
      <c r="F9" s="139"/>
      <c r="G9" s="139"/>
      <c r="H9" s="139"/>
      <c r="I9" s="139"/>
      <c r="J9" s="139"/>
      <c r="K9" s="139"/>
      <c r="L9" s="139"/>
      <c r="M9" s="139"/>
    </row>
    <row r="10" spans="1:18" x14ac:dyDescent="0.25">
      <c r="A10" s="310" t="s">
        <v>386</v>
      </c>
      <c r="B10" s="310"/>
      <c r="C10" s="310"/>
      <c r="D10" s="310"/>
      <c r="E10" s="310"/>
      <c r="F10" s="310"/>
      <c r="G10" s="310"/>
      <c r="H10" s="310"/>
      <c r="I10" s="310"/>
      <c r="J10" s="310"/>
      <c r="K10" s="139"/>
      <c r="L10" s="139"/>
      <c r="M10" s="139"/>
    </row>
    <row r="11" spans="1:18" x14ac:dyDescent="0.25">
      <c r="A11" s="139"/>
      <c r="B11" s="139"/>
      <c r="C11" s="139"/>
      <c r="D11" s="139"/>
      <c r="E11" s="139"/>
      <c r="F11" s="139"/>
      <c r="G11" s="139"/>
      <c r="H11" s="139"/>
      <c r="I11" s="139"/>
      <c r="J11" s="139"/>
      <c r="K11" s="139"/>
      <c r="L11" s="139"/>
      <c r="M11" s="139"/>
    </row>
    <row r="12" spans="1:18" x14ac:dyDescent="0.25">
      <c r="A12" s="114" t="s">
        <v>389</v>
      </c>
      <c r="B12" s="114"/>
      <c r="C12" s="114"/>
      <c r="D12" s="114"/>
      <c r="E12" s="114"/>
      <c r="F12" s="114"/>
      <c r="G12" s="114"/>
      <c r="H12" s="114"/>
      <c r="I12" s="114"/>
      <c r="J12" s="114"/>
      <c r="K12" s="114"/>
      <c r="L12" s="114"/>
      <c r="M12" s="114"/>
      <c r="N12" s="79"/>
      <c r="O12" s="79"/>
    </row>
    <row r="13" spans="1:18" x14ac:dyDescent="0.25">
      <c r="A13" s="338"/>
      <c r="B13" s="339"/>
      <c r="C13" s="339"/>
      <c r="D13" s="339"/>
      <c r="E13" s="339"/>
      <c r="F13" s="339"/>
      <c r="G13" s="339"/>
      <c r="H13" s="339"/>
      <c r="I13" s="339"/>
      <c r="J13" s="339"/>
      <c r="K13" s="339"/>
      <c r="L13" s="339"/>
      <c r="M13" s="339"/>
      <c r="N13" s="339"/>
      <c r="O13" s="340"/>
    </row>
    <row r="14" spans="1:18" x14ac:dyDescent="0.25">
      <c r="A14" s="341"/>
      <c r="B14" s="342"/>
      <c r="C14" s="342"/>
      <c r="D14" s="342"/>
      <c r="E14" s="342"/>
      <c r="F14" s="342"/>
      <c r="G14" s="342"/>
      <c r="H14" s="342"/>
      <c r="I14" s="342"/>
      <c r="J14" s="342"/>
      <c r="K14" s="342"/>
      <c r="L14" s="342"/>
      <c r="M14" s="342"/>
      <c r="N14" s="342"/>
      <c r="O14" s="343"/>
    </row>
    <row r="15" spans="1:18" x14ac:dyDescent="0.25">
      <c r="A15" s="341"/>
      <c r="B15" s="342"/>
      <c r="C15" s="342"/>
      <c r="D15" s="342"/>
      <c r="E15" s="342"/>
      <c r="F15" s="342"/>
      <c r="G15" s="342"/>
      <c r="H15" s="342"/>
      <c r="I15" s="342"/>
      <c r="J15" s="342"/>
      <c r="K15" s="342"/>
      <c r="L15" s="342"/>
      <c r="M15" s="342"/>
      <c r="N15" s="342"/>
      <c r="O15" s="343"/>
    </row>
    <row r="16" spans="1:18" x14ac:dyDescent="0.25">
      <c r="A16" s="344"/>
      <c r="B16" s="345"/>
      <c r="C16" s="345"/>
      <c r="D16" s="345"/>
      <c r="E16" s="345"/>
      <c r="F16" s="345"/>
      <c r="G16" s="345"/>
      <c r="H16" s="345"/>
      <c r="I16" s="345"/>
      <c r="J16" s="345"/>
      <c r="K16" s="345"/>
      <c r="L16" s="345"/>
      <c r="M16" s="345"/>
      <c r="N16" s="345"/>
      <c r="O16" s="346"/>
    </row>
    <row r="17" spans="1:15" x14ac:dyDescent="0.25">
      <c r="A17" s="311"/>
      <c r="B17" s="311"/>
      <c r="C17" s="311"/>
      <c r="D17" s="311"/>
      <c r="E17" s="311"/>
      <c r="F17" s="311"/>
      <c r="G17" s="311"/>
      <c r="H17" s="311"/>
      <c r="I17" s="311"/>
      <c r="J17" s="311"/>
      <c r="K17" s="311"/>
      <c r="L17" s="311"/>
      <c r="M17" s="311"/>
      <c r="N17" s="311"/>
      <c r="O17" s="311"/>
    </row>
    <row r="18" spans="1:15" x14ac:dyDescent="0.25">
      <c r="A18" s="79" t="s">
        <v>388</v>
      </c>
      <c r="B18" s="79"/>
      <c r="C18" s="79"/>
      <c r="D18" s="79"/>
      <c r="E18" s="79"/>
      <c r="F18" s="79"/>
      <c r="G18" s="79"/>
      <c r="H18" s="79"/>
      <c r="I18" s="79"/>
      <c r="J18" s="79"/>
      <c r="K18" s="79"/>
      <c r="L18" s="79"/>
      <c r="M18" s="79"/>
      <c r="N18" s="79"/>
      <c r="O18" s="79"/>
    </row>
    <row r="19" spans="1:15" x14ac:dyDescent="0.25">
      <c r="A19" s="338"/>
      <c r="B19" s="339"/>
      <c r="C19" s="339"/>
      <c r="D19" s="339"/>
      <c r="E19" s="339"/>
      <c r="F19" s="339"/>
      <c r="G19" s="339"/>
      <c r="H19" s="339"/>
      <c r="I19" s="339"/>
      <c r="J19" s="339"/>
      <c r="K19" s="339"/>
      <c r="L19" s="339"/>
      <c r="M19" s="339"/>
      <c r="N19" s="339"/>
      <c r="O19" s="340"/>
    </row>
    <row r="20" spans="1:15" x14ac:dyDescent="0.25">
      <c r="A20" s="341"/>
      <c r="B20" s="342"/>
      <c r="C20" s="342"/>
      <c r="D20" s="342"/>
      <c r="E20" s="342"/>
      <c r="F20" s="342"/>
      <c r="G20" s="342"/>
      <c r="H20" s="342"/>
      <c r="I20" s="342"/>
      <c r="J20" s="342"/>
      <c r="K20" s="342"/>
      <c r="L20" s="342"/>
      <c r="M20" s="342"/>
      <c r="N20" s="342"/>
      <c r="O20" s="343"/>
    </row>
    <row r="21" spans="1:15" x14ac:dyDescent="0.25">
      <c r="A21" s="341"/>
      <c r="B21" s="342"/>
      <c r="C21" s="342"/>
      <c r="D21" s="342"/>
      <c r="E21" s="342"/>
      <c r="F21" s="342"/>
      <c r="G21" s="342"/>
      <c r="H21" s="342"/>
      <c r="I21" s="342"/>
      <c r="J21" s="342"/>
      <c r="K21" s="342"/>
      <c r="L21" s="342"/>
      <c r="M21" s="342"/>
      <c r="N21" s="342"/>
      <c r="O21" s="343"/>
    </row>
    <row r="22" spans="1:15" x14ac:dyDescent="0.25">
      <c r="A22" s="344"/>
      <c r="B22" s="345"/>
      <c r="C22" s="345"/>
      <c r="D22" s="345"/>
      <c r="E22" s="345"/>
      <c r="F22" s="345"/>
      <c r="G22" s="345"/>
      <c r="H22" s="345"/>
      <c r="I22" s="345"/>
      <c r="J22" s="345"/>
      <c r="K22" s="345"/>
      <c r="L22" s="345"/>
      <c r="M22" s="345"/>
      <c r="N22" s="345"/>
      <c r="O22" s="346"/>
    </row>
    <row r="23" spans="1:15" x14ac:dyDescent="0.25">
      <c r="A23" s="311"/>
      <c r="B23" s="311"/>
      <c r="C23" s="311"/>
      <c r="D23" s="311"/>
      <c r="E23" s="311"/>
      <c r="F23" s="311"/>
      <c r="G23" s="311"/>
      <c r="H23" s="311"/>
      <c r="I23" s="311"/>
      <c r="J23" s="311"/>
      <c r="K23" s="311"/>
      <c r="L23" s="311"/>
      <c r="M23" s="311"/>
      <c r="N23" s="311"/>
      <c r="O23" s="311"/>
    </row>
    <row r="24" spans="1:15" x14ac:dyDescent="0.25">
      <c r="A24" s="79" t="s">
        <v>387</v>
      </c>
      <c r="B24" s="79"/>
      <c r="C24" s="79"/>
      <c r="D24" s="79"/>
      <c r="E24" s="79"/>
      <c r="F24" s="79"/>
      <c r="G24" s="79"/>
      <c r="H24" s="79"/>
      <c r="I24" s="79"/>
      <c r="J24" s="79"/>
      <c r="K24" s="79"/>
      <c r="L24" s="79"/>
      <c r="M24" s="79"/>
      <c r="N24" s="79"/>
      <c r="O24" s="79"/>
    </row>
    <row r="25" spans="1:15" x14ac:dyDescent="0.25">
      <c r="A25" s="338"/>
      <c r="B25" s="339"/>
      <c r="C25" s="339"/>
      <c r="D25" s="339"/>
      <c r="E25" s="339"/>
      <c r="F25" s="339"/>
      <c r="G25" s="339"/>
      <c r="H25" s="339"/>
      <c r="I25" s="339"/>
      <c r="J25" s="339"/>
      <c r="K25" s="339"/>
      <c r="L25" s="339"/>
      <c r="M25" s="339"/>
      <c r="N25" s="339"/>
      <c r="O25" s="340"/>
    </row>
    <row r="26" spans="1:15" x14ac:dyDescent="0.25">
      <c r="A26" s="341"/>
      <c r="B26" s="342"/>
      <c r="C26" s="342"/>
      <c r="D26" s="342"/>
      <c r="E26" s="342"/>
      <c r="F26" s="342"/>
      <c r="G26" s="342"/>
      <c r="H26" s="342"/>
      <c r="I26" s="342"/>
      <c r="J26" s="342"/>
      <c r="K26" s="342"/>
      <c r="L26" s="342"/>
      <c r="M26" s="342"/>
      <c r="N26" s="342"/>
      <c r="O26" s="343"/>
    </row>
    <row r="27" spans="1:15" x14ac:dyDescent="0.25">
      <c r="A27" s="341"/>
      <c r="B27" s="342"/>
      <c r="C27" s="342"/>
      <c r="D27" s="342"/>
      <c r="E27" s="342"/>
      <c r="F27" s="342"/>
      <c r="G27" s="342"/>
      <c r="H27" s="342"/>
      <c r="I27" s="342"/>
      <c r="J27" s="342"/>
      <c r="K27" s="342"/>
      <c r="L27" s="342"/>
      <c r="M27" s="342"/>
      <c r="N27" s="342"/>
      <c r="O27" s="343"/>
    </row>
    <row r="28" spans="1:15" x14ac:dyDescent="0.25">
      <c r="A28" s="344"/>
      <c r="B28" s="345"/>
      <c r="C28" s="345"/>
      <c r="D28" s="345"/>
      <c r="E28" s="345"/>
      <c r="F28" s="345"/>
      <c r="G28" s="345"/>
      <c r="H28" s="345"/>
      <c r="I28" s="345"/>
      <c r="J28" s="345"/>
      <c r="K28" s="345"/>
      <c r="L28" s="345"/>
      <c r="M28" s="345"/>
      <c r="N28" s="345"/>
      <c r="O28" s="346"/>
    </row>
    <row r="29" spans="1:15" x14ac:dyDescent="0.25">
      <c r="A29" s="309" t="s">
        <v>390</v>
      </c>
      <c r="B29" s="309"/>
      <c r="C29" s="309"/>
      <c r="D29" s="309"/>
      <c r="E29" s="309"/>
      <c r="F29" s="309"/>
      <c r="G29" s="309"/>
      <c r="H29" s="309"/>
      <c r="I29" s="309"/>
      <c r="J29" s="309"/>
      <c r="K29" s="309"/>
      <c r="L29" s="309"/>
      <c r="M29" s="309"/>
      <c r="N29" s="309"/>
      <c r="O29" s="80"/>
    </row>
    <row r="30" spans="1:15" x14ac:dyDescent="0.25">
      <c r="A30" s="79"/>
      <c r="B30" s="79"/>
      <c r="C30" s="79"/>
      <c r="D30" s="79"/>
      <c r="E30" s="79"/>
      <c r="F30" s="79"/>
      <c r="G30" s="79"/>
      <c r="H30" s="79"/>
      <c r="I30" s="79"/>
      <c r="J30" s="79"/>
      <c r="K30" s="79"/>
      <c r="L30" s="79"/>
      <c r="M30" s="79"/>
      <c r="N30" s="79"/>
      <c r="O30" s="79"/>
    </row>
    <row r="31" spans="1:15" x14ac:dyDescent="0.25">
      <c r="A31" s="79"/>
      <c r="B31" s="79"/>
      <c r="C31" s="79"/>
      <c r="D31" s="79"/>
      <c r="E31" s="79"/>
      <c r="F31" s="79"/>
      <c r="G31" s="79"/>
      <c r="H31" s="79"/>
      <c r="I31" s="79"/>
      <c r="J31" s="79"/>
      <c r="K31" s="79"/>
      <c r="L31" s="79"/>
      <c r="M31" s="79"/>
      <c r="N31" s="79"/>
      <c r="O31" s="79"/>
    </row>
    <row r="32" spans="1:15" x14ac:dyDescent="0.25">
      <c r="A32" s="79"/>
      <c r="B32" s="79"/>
      <c r="C32" s="79"/>
      <c r="D32" s="79"/>
      <c r="E32" s="79"/>
      <c r="F32" s="79"/>
      <c r="G32" s="79"/>
      <c r="H32" s="79"/>
      <c r="I32" s="79"/>
      <c r="J32" s="79"/>
      <c r="K32" s="79"/>
      <c r="L32" s="79"/>
      <c r="M32" s="79"/>
      <c r="N32" s="79"/>
      <c r="O32" s="79"/>
    </row>
    <row r="33" spans="1:15" x14ac:dyDescent="0.25">
      <c r="A33" s="79"/>
      <c r="B33" s="79"/>
      <c r="C33" s="79"/>
      <c r="D33" s="79"/>
      <c r="E33" s="79"/>
      <c r="F33" s="79"/>
      <c r="G33" s="79"/>
      <c r="H33" s="79"/>
      <c r="I33" s="79"/>
      <c r="J33" s="79"/>
      <c r="K33" s="79"/>
      <c r="L33" s="79"/>
      <c r="M33" s="79"/>
      <c r="N33" s="79"/>
      <c r="O33" s="79"/>
    </row>
  </sheetData>
  <sheetProtection sheet="1" objects="1" scenarios="1" selectLockedCells="1"/>
  <mergeCells count="7">
    <mergeCell ref="A13:O16"/>
    <mergeCell ref="A19:O22"/>
    <mergeCell ref="A25:O28"/>
    <mergeCell ref="A1:O4"/>
    <mergeCell ref="A6:O8"/>
    <mergeCell ref="A12:M12"/>
    <mergeCell ref="A10:J10"/>
  </mergeCells>
  <pageMargins left="0.45" right="0.45" top="1" bottom="0.75" header="0.3" footer="0.3"/>
  <pageSetup scale="93" fitToHeight="0" orientation="landscape" horizontalDpi="4294967293" verticalDpi="0" r:id="rId1"/>
  <headerFooter>
    <oddHeader>&amp;L&amp;"Times New Roman,Regular"FACILITY NAME:
COMPLETION DATE:&amp;C&amp;"Times New Roman,Regular"FACILITY-WIDE SELF ASSESSMENT
483.70(E)&amp;R&amp;"Times New Roman,Regular"&amp;A</oddHeader>
    <oddFooter>&amp;L&amp;G&amp;C&amp;P&amp;R&amp;G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showGridLines="0" zoomScaleNormal="100" workbookViewId="0">
      <selection activeCell="I7" sqref="I7:J7"/>
    </sheetView>
  </sheetViews>
  <sheetFormatPr defaultRowHeight="15" x14ac:dyDescent="0.25"/>
  <cols>
    <col min="1" max="1" width="26.42578125" style="79" bestFit="1" customWidth="1"/>
    <col min="2" max="2" width="9.5703125" style="79" customWidth="1"/>
    <col min="3" max="3" width="16.42578125" style="79" customWidth="1"/>
    <col min="4" max="4" width="19.7109375" style="79" customWidth="1"/>
    <col min="5" max="5" width="11.7109375" style="79" customWidth="1"/>
    <col min="6" max="6" width="7.140625" style="79" customWidth="1"/>
    <col min="7" max="7" width="9.28515625" style="79" customWidth="1"/>
    <col min="8" max="8" width="9" style="79" customWidth="1"/>
    <col min="9" max="9" width="9.140625" style="79"/>
    <col min="10" max="10" width="13.7109375" style="79" customWidth="1"/>
    <col min="11" max="16384" width="9.140625" style="79"/>
  </cols>
  <sheetData>
    <row r="1" spans="1:10" x14ac:dyDescent="0.25">
      <c r="A1" s="83"/>
      <c r="B1" s="83"/>
      <c r="C1" s="83"/>
      <c r="D1" s="83"/>
      <c r="E1" s="83"/>
      <c r="F1" s="83"/>
      <c r="G1" s="83"/>
      <c r="H1" s="83"/>
      <c r="I1" s="83"/>
      <c r="J1" s="83"/>
    </row>
    <row r="2" spans="1:10" ht="18.75" customHeight="1" x14ac:dyDescent="0.25">
      <c r="A2" s="379" t="s">
        <v>475</v>
      </c>
      <c r="B2" s="379"/>
      <c r="C2" s="379"/>
      <c r="D2" s="379"/>
      <c r="E2" s="379"/>
      <c r="F2" s="379"/>
      <c r="G2" s="379"/>
      <c r="H2" s="379"/>
      <c r="I2" s="379"/>
      <c r="J2" s="379"/>
    </row>
    <row r="3" spans="1:10" ht="15.75" x14ac:dyDescent="0.25">
      <c r="F3" s="151"/>
      <c r="G3" s="140"/>
      <c r="H3" s="140"/>
      <c r="I3" s="140"/>
      <c r="J3" s="140"/>
    </row>
    <row r="4" spans="1:10" ht="15.75" x14ac:dyDescent="0.25">
      <c r="A4" s="224" t="s">
        <v>231</v>
      </c>
      <c r="B4" s="225"/>
      <c r="C4" s="225"/>
      <c r="D4" s="225"/>
      <c r="E4" s="225"/>
      <c r="F4" s="225"/>
      <c r="G4" s="225"/>
      <c r="H4" s="225"/>
      <c r="I4" s="225"/>
      <c r="J4" s="226"/>
    </row>
    <row r="5" spans="1:10" x14ac:dyDescent="0.25">
      <c r="A5" s="352" t="s">
        <v>474</v>
      </c>
      <c r="B5" s="352"/>
      <c r="C5" s="352"/>
      <c r="D5" s="352"/>
      <c r="E5" s="352"/>
      <c r="F5" s="352"/>
      <c r="G5" s="352"/>
      <c r="H5" s="352"/>
      <c r="I5" s="352"/>
      <c r="J5" s="352"/>
    </row>
    <row r="6" spans="1:10" x14ac:dyDescent="0.25">
      <c r="A6" s="353"/>
      <c r="B6" s="353"/>
      <c r="C6" s="353"/>
      <c r="D6" s="353"/>
      <c r="E6" s="353"/>
      <c r="F6" s="353"/>
      <c r="G6" s="353"/>
      <c r="H6" s="353"/>
      <c r="I6" s="353"/>
      <c r="J6" s="353"/>
    </row>
    <row r="7" spans="1:10" ht="15.75" x14ac:dyDescent="0.25">
      <c r="A7" s="351" t="s">
        <v>232</v>
      </c>
      <c r="B7" s="351"/>
      <c r="C7" s="351"/>
      <c r="D7" s="351"/>
      <c r="E7" s="351"/>
      <c r="F7" s="351"/>
      <c r="G7" s="351"/>
      <c r="H7" s="351"/>
      <c r="I7" s="365"/>
      <c r="J7" s="366"/>
    </row>
    <row r="8" spans="1:10" ht="15.75" x14ac:dyDescent="0.25">
      <c r="A8" s="75">
        <v>1</v>
      </c>
      <c r="B8" s="317" t="s">
        <v>213</v>
      </c>
      <c r="C8" s="317"/>
      <c r="D8" s="318" t="s">
        <v>214</v>
      </c>
      <c r="E8" s="318"/>
      <c r="F8" s="318"/>
      <c r="G8" s="318"/>
      <c r="H8" s="318"/>
      <c r="I8" s="365"/>
      <c r="J8" s="366"/>
    </row>
    <row r="9" spans="1:10" ht="15.75" x14ac:dyDescent="0.25">
      <c r="A9" s="75">
        <v>2</v>
      </c>
      <c r="B9" s="317" t="s">
        <v>215</v>
      </c>
      <c r="C9" s="317"/>
      <c r="D9" s="318" t="s">
        <v>216</v>
      </c>
      <c r="E9" s="318"/>
      <c r="F9" s="318"/>
      <c r="G9" s="318"/>
      <c r="H9" s="318"/>
      <c r="I9" s="365"/>
      <c r="J9" s="366"/>
    </row>
    <row r="10" spans="1:10" ht="15.75" x14ac:dyDescent="0.25">
      <c r="A10" s="75">
        <v>3</v>
      </c>
      <c r="B10" s="317" t="s">
        <v>218</v>
      </c>
      <c r="C10" s="317"/>
      <c r="D10" s="318" t="s">
        <v>217</v>
      </c>
      <c r="E10" s="318"/>
      <c r="F10" s="318"/>
      <c r="G10" s="318"/>
      <c r="H10" s="318"/>
      <c r="I10" s="365"/>
      <c r="J10" s="366"/>
    </row>
    <row r="11" spans="1:10" ht="15.75" x14ac:dyDescent="0.25">
      <c r="A11" s="75">
        <v>4</v>
      </c>
      <c r="B11" s="317" t="s">
        <v>219</v>
      </c>
      <c r="C11" s="317"/>
      <c r="D11" s="319" t="s">
        <v>619</v>
      </c>
      <c r="E11" s="319"/>
      <c r="F11" s="319"/>
      <c r="G11" s="319"/>
      <c r="H11" s="319"/>
      <c r="I11" s="367"/>
      <c r="J11" s="368"/>
    </row>
    <row r="12" spans="1:10" ht="15.75" x14ac:dyDescent="0.25">
      <c r="A12" s="75">
        <v>5</v>
      </c>
      <c r="B12" s="317" t="s">
        <v>220</v>
      </c>
      <c r="C12" s="317"/>
      <c r="D12" s="319"/>
      <c r="E12" s="319"/>
      <c r="F12" s="319"/>
      <c r="G12" s="319"/>
      <c r="H12" s="319"/>
      <c r="I12" s="369"/>
      <c r="J12" s="370"/>
    </row>
    <row r="13" spans="1:10" ht="15.75" x14ac:dyDescent="0.25">
      <c r="A13" s="75">
        <v>6</v>
      </c>
      <c r="B13" s="317" t="s">
        <v>221</v>
      </c>
      <c r="C13" s="317"/>
      <c r="D13" s="319"/>
      <c r="E13" s="319"/>
      <c r="F13" s="319"/>
      <c r="G13" s="319"/>
      <c r="H13" s="319"/>
      <c r="I13" s="371"/>
      <c r="J13" s="372"/>
    </row>
    <row r="14" spans="1:10" ht="15.75" x14ac:dyDescent="0.25">
      <c r="A14" s="75">
        <v>7</v>
      </c>
      <c r="B14" s="317" t="s">
        <v>222</v>
      </c>
      <c r="C14" s="317"/>
      <c r="D14" s="319" t="s">
        <v>620</v>
      </c>
      <c r="E14" s="319"/>
      <c r="F14" s="319"/>
      <c r="G14" s="319"/>
      <c r="H14" s="319"/>
      <c r="I14" s="367"/>
      <c r="J14" s="368"/>
    </row>
    <row r="15" spans="1:10" ht="15.75" x14ac:dyDescent="0.25">
      <c r="A15" s="75">
        <v>8</v>
      </c>
      <c r="B15" s="317" t="s">
        <v>223</v>
      </c>
      <c r="C15" s="317"/>
      <c r="D15" s="319"/>
      <c r="E15" s="319"/>
      <c r="F15" s="319"/>
      <c r="G15" s="319"/>
      <c r="H15" s="319"/>
      <c r="I15" s="371"/>
      <c r="J15" s="372"/>
    </row>
    <row r="16" spans="1:10" ht="15.75" x14ac:dyDescent="0.25">
      <c r="A16" s="314"/>
      <c r="B16" s="315"/>
      <c r="C16" s="315"/>
      <c r="D16" s="315"/>
      <c r="E16" s="315"/>
      <c r="F16" s="315"/>
      <c r="G16" s="315"/>
      <c r="H16" s="315"/>
      <c r="I16" s="314"/>
      <c r="J16" s="316"/>
    </row>
    <row r="17" spans="1:10" ht="15.75" x14ac:dyDescent="0.25">
      <c r="A17" s="355" t="s">
        <v>233</v>
      </c>
      <c r="B17" s="355"/>
      <c r="C17" s="355"/>
      <c r="D17" s="355"/>
      <c r="E17" s="355"/>
      <c r="F17" s="355"/>
      <c r="G17" s="355"/>
      <c r="H17" s="355"/>
      <c r="I17" s="355"/>
      <c r="J17" s="355"/>
    </row>
    <row r="18" spans="1:10" ht="15.75" x14ac:dyDescent="0.25">
      <c r="A18" s="356" t="s">
        <v>234</v>
      </c>
      <c r="B18" s="357"/>
      <c r="C18" s="357"/>
      <c r="D18" s="358"/>
      <c r="E18" s="320" t="s">
        <v>234</v>
      </c>
      <c r="F18" s="312"/>
      <c r="G18" s="312"/>
      <c r="H18" s="312"/>
      <c r="I18" s="312"/>
      <c r="J18" s="312"/>
    </row>
    <row r="19" spans="1:10" ht="15.75" x14ac:dyDescent="0.25">
      <c r="A19" s="396"/>
      <c r="B19" s="396"/>
      <c r="C19" s="396"/>
      <c r="D19" s="396"/>
      <c r="E19" s="359"/>
      <c r="F19" s="360"/>
      <c r="G19" s="360"/>
      <c r="H19" s="360"/>
      <c r="I19" s="360"/>
      <c r="J19" s="361"/>
    </row>
    <row r="20" spans="1:10" ht="15.75" x14ac:dyDescent="0.25">
      <c r="A20" s="396"/>
      <c r="B20" s="396"/>
      <c r="C20" s="396"/>
      <c r="D20" s="396"/>
      <c r="E20" s="359"/>
      <c r="F20" s="360"/>
      <c r="G20" s="360"/>
      <c r="H20" s="360"/>
      <c r="I20" s="360"/>
      <c r="J20" s="361"/>
    </row>
    <row r="21" spans="1:10" ht="15.75" x14ac:dyDescent="0.25">
      <c r="A21" s="396"/>
      <c r="B21" s="396"/>
      <c r="C21" s="396"/>
      <c r="D21" s="396"/>
      <c r="E21" s="359"/>
      <c r="F21" s="360"/>
      <c r="G21" s="360"/>
      <c r="H21" s="360"/>
      <c r="I21" s="360"/>
      <c r="J21" s="361"/>
    </row>
    <row r="22" spans="1:10" ht="15.75" x14ac:dyDescent="0.25">
      <c r="A22" s="396"/>
      <c r="B22" s="396"/>
      <c r="C22" s="396"/>
      <c r="D22" s="396"/>
      <c r="E22" s="359"/>
      <c r="F22" s="360"/>
      <c r="G22" s="360"/>
      <c r="H22" s="360"/>
      <c r="I22" s="360"/>
      <c r="J22" s="361"/>
    </row>
    <row r="23" spans="1:10" ht="15.75" x14ac:dyDescent="0.25">
      <c r="A23" s="151"/>
      <c r="B23" s="266"/>
      <c r="C23" s="266"/>
      <c r="D23" s="151"/>
      <c r="E23" s="151"/>
      <c r="F23" s="140"/>
      <c r="G23" s="151"/>
      <c r="H23" s="151"/>
      <c r="I23" s="151"/>
      <c r="J23" s="140"/>
    </row>
    <row r="24" spans="1:10" ht="15.75" x14ac:dyDescent="0.25">
      <c r="A24" s="320" t="s">
        <v>475</v>
      </c>
      <c r="B24" s="312"/>
      <c r="C24" s="312"/>
      <c r="D24" s="312"/>
      <c r="E24" s="312"/>
      <c r="F24" s="312"/>
      <c r="G24" s="312"/>
      <c r="H24" s="312"/>
      <c r="I24" s="312"/>
      <c r="J24" s="313"/>
    </row>
    <row r="25" spans="1:10" ht="15.75" x14ac:dyDescent="0.25">
      <c r="A25" s="354" t="s">
        <v>358</v>
      </c>
      <c r="B25" s="351" t="s">
        <v>359</v>
      </c>
      <c r="C25" s="351"/>
      <c r="D25" s="373"/>
      <c r="E25" s="374"/>
      <c r="F25" s="374"/>
      <c r="G25" s="374"/>
      <c r="H25" s="374"/>
      <c r="I25" s="374"/>
      <c r="J25" s="374"/>
    </row>
    <row r="26" spans="1:10" ht="15.75" x14ac:dyDescent="0.25">
      <c r="A26" s="74" t="s">
        <v>360</v>
      </c>
      <c r="B26" s="347"/>
      <c r="C26" s="347"/>
      <c r="D26" s="375"/>
      <c r="E26" s="376"/>
      <c r="F26" s="376"/>
      <c r="G26" s="376"/>
      <c r="H26" s="376"/>
      <c r="I26" s="376"/>
      <c r="J26" s="376"/>
    </row>
    <row r="27" spans="1:10" ht="15.75" x14ac:dyDescent="0.25">
      <c r="A27" s="74" t="s">
        <v>361</v>
      </c>
      <c r="B27" s="347"/>
      <c r="C27" s="347"/>
      <c r="D27" s="375"/>
      <c r="E27" s="376"/>
      <c r="F27" s="376"/>
      <c r="G27" s="376"/>
      <c r="H27" s="376"/>
      <c r="I27" s="376"/>
      <c r="J27" s="376"/>
    </row>
    <row r="28" spans="1:10" ht="15.75" x14ac:dyDescent="0.25">
      <c r="A28" s="76" t="s">
        <v>362</v>
      </c>
      <c r="B28" s="377"/>
      <c r="C28" s="377"/>
      <c r="D28" s="375"/>
      <c r="E28" s="376"/>
      <c r="F28" s="376"/>
      <c r="G28" s="376"/>
      <c r="H28" s="376"/>
      <c r="I28" s="376"/>
      <c r="J28" s="376"/>
    </row>
    <row r="29" spans="1:10" ht="15.75" x14ac:dyDescent="0.25">
      <c r="A29" s="378" t="s">
        <v>239</v>
      </c>
      <c r="B29" s="378"/>
      <c r="C29" s="378"/>
      <c r="D29" s="378"/>
      <c r="E29" s="378"/>
      <c r="F29" s="378"/>
      <c r="G29" s="378"/>
      <c r="H29" s="378"/>
      <c r="I29" s="378"/>
      <c r="J29" s="378"/>
    </row>
    <row r="30" spans="1:10" ht="21.6" customHeight="1" x14ac:dyDescent="0.25">
      <c r="A30" s="350" t="s">
        <v>358</v>
      </c>
      <c r="B30" s="350" t="s">
        <v>238</v>
      </c>
      <c r="C30" s="350" t="s">
        <v>239</v>
      </c>
      <c r="D30" s="362" t="s">
        <v>242</v>
      </c>
      <c r="E30" s="362"/>
      <c r="F30" s="362"/>
      <c r="G30" s="362"/>
      <c r="H30" s="362"/>
      <c r="I30" s="362"/>
      <c r="J30" s="362"/>
    </row>
    <row r="31" spans="1:10" ht="21" customHeight="1" x14ac:dyDescent="0.25">
      <c r="A31" s="74" t="s">
        <v>363</v>
      </c>
      <c r="B31" s="348"/>
      <c r="C31" s="349"/>
      <c r="D31" s="363"/>
      <c r="E31" s="363"/>
      <c r="F31" s="363"/>
      <c r="G31" s="363"/>
      <c r="H31" s="363"/>
      <c r="I31" s="363"/>
      <c r="J31" s="363"/>
    </row>
    <row r="32" spans="1:10" ht="15.75" x14ac:dyDescent="0.25">
      <c r="A32" s="74" t="s">
        <v>364</v>
      </c>
      <c r="B32" s="348"/>
      <c r="C32" s="349"/>
      <c r="D32" s="363"/>
      <c r="E32" s="363"/>
      <c r="F32" s="363"/>
      <c r="G32" s="363"/>
      <c r="H32" s="363"/>
      <c r="I32" s="363"/>
      <c r="J32" s="363"/>
    </row>
    <row r="33" spans="1:10" ht="15.75" x14ac:dyDescent="0.25">
      <c r="A33" s="74" t="s">
        <v>365</v>
      </c>
      <c r="B33" s="348"/>
      <c r="C33" s="349"/>
      <c r="D33" s="363"/>
      <c r="E33" s="363"/>
      <c r="F33" s="363"/>
      <c r="G33" s="363"/>
      <c r="H33" s="363"/>
      <c r="I33" s="363"/>
      <c r="J33" s="363"/>
    </row>
    <row r="34" spans="1:10" ht="15.75" x14ac:dyDescent="0.25">
      <c r="A34" s="74" t="s">
        <v>366</v>
      </c>
      <c r="B34" s="348"/>
      <c r="C34" s="349"/>
      <c r="D34" s="363"/>
      <c r="E34" s="363"/>
      <c r="F34" s="363"/>
      <c r="G34" s="363"/>
      <c r="H34" s="363"/>
      <c r="I34" s="363"/>
      <c r="J34" s="363"/>
    </row>
    <row r="35" spans="1:10" ht="15.75" x14ac:dyDescent="0.25">
      <c r="A35" s="74" t="s">
        <v>367</v>
      </c>
      <c r="B35" s="348"/>
      <c r="C35" s="349"/>
      <c r="D35" s="363"/>
      <c r="E35" s="363"/>
      <c r="F35" s="363"/>
      <c r="G35" s="363"/>
      <c r="H35" s="363"/>
      <c r="I35" s="363"/>
      <c r="J35" s="363"/>
    </row>
    <row r="36" spans="1:10" ht="15.75" x14ac:dyDescent="0.25">
      <c r="A36" s="74" t="s">
        <v>368</v>
      </c>
      <c r="B36" s="348"/>
      <c r="C36" s="349"/>
      <c r="D36" s="363"/>
      <c r="E36" s="363"/>
      <c r="F36" s="363"/>
      <c r="G36" s="363"/>
      <c r="H36" s="363"/>
      <c r="I36" s="363"/>
      <c r="J36" s="363"/>
    </row>
    <row r="37" spans="1:10" ht="15.75" x14ac:dyDescent="0.25">
      <c r="A37" s="74" t="s">
        <v>369</v>
      </c>
      <c r="B37" s="348"/>
      <c r="C37" s="349"/>
      <c r="D37" s="363"/>
      <c r="E37" s="363"/>
      <c r="F37" s="363"/>
      <c r="G37" s="363"/>
      <c r="H37" s="363"/>
      <c r="I37" s="363"/>
      <c r="J37" s="363"/>
    </row>
    <row r="38" spans="1:10" ht="15.75" x14ac:dyDescent="0.25">
      <c r="A38" s="74" t="s">
        <v>370</v>
      </c>
      <c r="B38" s="348"/>
      <c r="C38" s="349"/>
      <c r="D38" s="363"/>
      <c r="E38" s="363"/>
      <c r="F38" s="363"/>
      <c r="G38" s="363"/>
      <c r="H38" s="363"/>
      <c r="I38" s="363"/>
      <c r="J38" s="363"/>
    </row>
    <row r="39" spans="1:10" ht="15.75" x14ac:dyDescent="0.25">
      <c r="A39" s="74" t="s">
        <v>371</v>
      </c>
      <c r="B39" s="348"/>
      <c r="C39" s="349"/>
      <c r="D39" s="363"/>
      <c r="E39" s="363"/>
      <c r="F39" s="363"/>
      <c r="G39" s="363"/>
      <c r="H39" s="363"/>
      <c r="I39" s="363"/>
      <c r="J39" s="363"/>
    </row>
    <row r="40" spans="1:10" ht="15.75" x14ac:dyDescent="0.25">
      <c r="A40" s="74" t="s">
        <v>372</v>
      </c>
      <c r="B40" s="348"/>
      <c r="C40" s="349"/>
      <c r="D40" s="363"/>
      <c r="E40" s="363"/>
      <c r="F40" s="363"/>
      <c r="G40" s="363"/>
      <c r="H40" s="363"/>
      <c r="I40" s="363"/>
      <c r="J40" s="363"/>
    </row>
    <row r="41" spans="1:10" ht="15.75" x14ac:dyDescent="0.25">
      <c r="A41" s="74" t="s">
        <v>373</v>
      </c>
      <c r="B41" s="348"/>
      <c r="C41" s="349"/>
      <c r="D41" s="363"/>
      <c r="E41" s="363"/>
      <c r="F41" s="363"/>
      <c r="G41" s="363"/>
      <c r="H41" s="363"/>
      <c r="I41" s="363"/>
      <c r="J41" s="363"/>
    </row>
    <row r="42" spans="1:10" ht="15.75" x14ac:dyDescent="0.25">
      <c r="A42" s="74" t="s">
        <v>374</v>
      </c>
      <c r="B42" s="348"/>
      <c r="C42" s="349"/>
      <c r="D42" s="363"/>
      <c r="E42" s="363"/>
      <c r="F42" s="363"/>
      <c r="G42" s="363"/>
      <c r="H42" s="363"/>
      <c r="I42" s="363"/>
      <c r="J42" s="363"/>
    </row>
    <row r="43" spans="1:10" ht="15.75" x14ac:dyDescent="0.25">
      <c r="A43" s="74" t="s">
        <v>375</v>
      </c>
      <c r="B43" s="348"/>
      <c r="C43" s="349"/>
      <c r="D43" s="363"/>
      <c r="E43" s="363"/>
      <c r="F43" s="363"/>
      <c r="G43" s="363"/>
      <c r="H43" s="363"/>
      <c r="I43" s="363"/>
      <c r="J43" s="363"/>
    </row>
    <row r="44" spans="1:10" ht="15.75" x14ac:dyDescent="0.25">
      <c r="A44" s="74" t="s">
        <v>376</v>
      </c>
      <c r="B44" s="348"/>
      <c r="C44" s="349"/>
      <c r="D44" s="363"/>
      <c r="E44" s="363"/>
      <c r="F44" s="363"/>
      <c r="G44" s="363"/>
      <c r="H44" s="363"/>
      <c r="I44" s="363"/>
      <c r="J44" s="363"/>
    </row>
    <row r="45" spans="1:10" ht="15.75" x14ac:dyDescent="0.25">
      <c r="A45" s="74" t="s">
        <v>377</v>
      </c>
      <c r="B45" s="348"/>
      <c r="C45" s="349"/>
      <c r="D45" s="363"/>
      <c r="E45" s="363"/>
      <c r="F45" s="363"/>
      <c r="G45" s="363"/>
      <c r="H45" s="363"/>
      <c r="I45" s="363"/>
      <c r="J45" s="363"/>
    </row>
    <row r="46" spans="1:10" ht="15.75" x14ac:dyDescent="0.25">
      <c r="A46" s="74" t="s">
        <v>378</v>
      </c>
      <c r="B46" s="348"/>
      <c r="C46" s="349"/>
      <c r="D46" s="363"/>
      <c r="E46" s="363"/>
      <c r="F46" s="363"/>
      <c r="G46" s="363"/>
      <c r="H46" s="363"/>
      <c r="I46" s="363"/>
      <c r="J46" s="363"/>
    </row>
    <row r="47" spans="1:10" ht="15.75" x14ac:dyDescent="0.25">
      <c r="A47" s="74" t="s">
        <v>379</v>
      </c>
      <c r="B47" s="348"/>
      <c r="C47" s="349"/>
      <c r="D47" s="363"/>
      <c r="E47" s="363"/>
      <c r="F47" s="363"/>
      <c r="G47" s="363"/>
      <c r="H47" s="363"/>
      <c r="I47" s="363"/>
      <c r="J47" s="363"/>
    </row>
    <row r="48" spans="1:10" ht="15.75" x14ac:dyDescent="0.25">
      <c r="A48" s="74" t="s">
        <v>380</v>
      </c>
      <c r="B48" s="348"/>
      <c r="C48" s="349"/>
      <c r="D48" s="363"/>
      <c r="E48" s="363"/>
      <c r="F48" s="363"/>
      <c r="G48" s="363"/>
      <c r="H48" s="363"/>
      <c r="I48" s="363"/>
      <c r="J48" s="363"/>
    </row>
    <row r="49" spans="1:10" ht="15.75" x14ac:dyDescent="0.25">
      <c r="A49" s="74" t="s">
        <v>381</v>
      </c>
      <c r="B49" s="348"/>
      <c r="C49" s="349"/>
      <c r="D49" s="363"/>
      <c r="E49" s="363"/>
      <c r="F49" s="363"/>
      <c r="G49" s="363"/>
      <c r="H49" s="363"/>
      <c r="I49" s="363"/>
      <c r="J49" s="363"/>
    </row>
  </sheetData>
  <sheetProtection sheet="1" objects="1" scenarios="1" selectLockedCells="1"/>
  <mergeCells count="63">
    <mergeCell ref="D49:J49"/>
    <mergeCell ref="I7:J7"/>
    <mergeCell ref="D25:J28"/>
    <mergeCell ref="D44:J44"/>
    <mergeCell ref="D45:J45"/>
    <mergeCell ref="D46:J46"/>
    <mergeCell ref="D47:J47"/>
    <mergeCell ref="D48:J48"/>
    <mergeCell ref="D39:J39"/>
    <mergeCell ref="D40:J40"/>
    <mergeCell ref="D41:J41"/>
    <mergeCell ref="D42:J42"/>
    <mergeCell ref="D43:J43"/>
    <mergeCell ref="E22:J22"/>
    <mergeCell ref="E21:J21"/>
    <mergeCell ref="E20:J20"/>
    <mergeCell ref="E19:J19"/>
    <mergeCell ref="E18:J18"/>
    <mergeCell ref="A18:D18"/>
    <mergeCell ref="A19:D19"/>
    <mergeCell ref="A20:D20"/>
    <mergeCell ref="A21:D21"/>
    <mergeCell ref="A22:D22"/>
    <mergeCell ref="A24:J24"/>
    <mergeCell ref="A29:J29"/>
    <mergeCell ref="D32:J32"/>
    <mergeCell ref="D31:J31"/>
    <mergeCell ref="D30:J30"/>
    <mergeCell ref="D33:J33"/>
    <mergeCell ref="D34:J34"/>
    <mergeCell ref="D35:J35"/>
    <mergeCell ref="D36:J36"/>
    <mergeCell ref="D37:J37"/>
    <mergeCell ref="D38:J38"/>
    <mergeCell ref="B25:C25"/>
    <mergeCell ref="B26:C26"/>
    <mergeCell ref="B27:C27"/>
    <mergeCell ref="B28:C28"/>
    <mergeCell ref="A2:J2"/>
    <mergeCell ref="A17:J17"/>
    <mergeCell ref="A4:J4"/>
    <mergeCell ref="I14:J15"/>
    <mergeCell ref="I11:J13"/>
    <mergeCell ref="I10:J10"/>
    <mergeCell ref="I9:J9"/>
    <mergeCell ref="I8:J8"/>
    <mergeCell ref="A5:J6"/>
    <mergeCell ref="B15:C15"/>
    <mergeCell ref="B16:C16"/>
    <mergeCell ref="B8:C8"/>
    <mergeCell ref="D16:H16"/>
    <mergeCell ref="D11:H13"/>
    <mergeCell ref="D14:H15"/>
    <mergeCell ref="D8:H8"/>
    <mergeCell ref="D9:H9"/>
    <mergeCell ref="D10:H10"/>
    <mergeCell ref="B9:C9"/>
    <mergeCell ref="B10:C10"/>
    <mergeCell ref="B11:C11"/>
    <mergeCell ref="B12:C12"/>
    <mergeCell ref="B13:C13"/>
    <mergeCell ref="B14:C14"/>
    <mergeCell ref="A7:H7"/>
  </mergeCells>
  <pageMargins left="0.2" right="0.2" top="1" bottom="0.75" header="0.3" footer="0.3"/>
  <pageSetup fitToHeight="0" orientation="landscape" horizontalDpi="4294967293" r:id="rId1"/>
  <headerFooter>
    <oddHeader xml:space="preserve">&amp;L&amp;"Times New Roman,Regular"FACILITY NAME:
COMPLETION DATE:&amp;C&amp;"Times New Roman,Regular"&amp;14FACILITY-WIDE SELF ASSESSMENT
483.70(E)&amp;R&amp;"Times New Roman,Regular"&amp;A           </oddHeader>
    <oddFooter>&amp;L&amp;G&amp;C&amp;P
&amp;R&amp;G</oddFooter>
  </headerFooter>
  <rowBreaks count="1" manualBreakCount="1">
    <brk id="23" max="9"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workbookViewId="0">
      <selection activeCell="C7" sqref="C7:D7"/>
    </sheetView>
  </sheetViews>
  <sheetFormatPr defaultRowHeight="15" x14ac:dyDescent="0.25"/>
  <cols>
    <col min="1" max="1" width="9.140625" style="3"/>
    <col min="2" max="2" width="24.85546875" style="3" customWidth="1"/>
    <col min="3" max="3" width="8.85546875" style="3" customWidth="1"/>
    <col min="4" max="4" width="2.5703125" style="3" customWidth="1"/>
    <col min="5" max="5" width="3.5703125" style="3" customWidth="1"/>
    <col min="6" max="6" width="9.28515625" style="3" hidden="1" customWidth="1"/>
    <col min="7" max="7" width="8.5703125" style="3" customWidth="1"/>
    <col min="8" max="8" width="11.28515625" style="3" customWidth="1"/>
    <col min="9" max="10" width="9.140625" style="3"/>
    <col min="11" max="11" width="11" style="3" customWidth="1"/>
    <col min="12" max="12" width="9.140625" style="3"/>
    <col min="13" max="13" width="20.7109375" style="3" customWidth="1"/>
    <col min="14" max="16384" width="9.140625" style="3"/>
  </cols>
  <sheetData>
    <row r="1" spans="1:19" ht="15.75" x14ac:dyDescent="0.25">
      <c r="B1" s="9"/>
      <c r="C1" s="9"/>
      <c r="D1" s="9"/>
      <c r="E1" s="9"/>
      <c r="F1" s="9"/>
      <c r="G1" s="9"/>
      <c r="H1" s="9"/>
      <c r="I1" s="9"/>
      <c r="J1" s="9"/>
      <c r="K1" s="9"/>
      <c r="L1" s="9"/>
      <c r="M1" s="9"/>
      <c r="N1" s="9"/>
      <c r="O1" s="9"/>
      <c r="P1" s="9"/>
      <c r="Q1" s="9"/>
      <c r="R1" s="9"/>
      <c r="S1" s="9"/>
    </row>
    <row r="2" spans="1:19" ht="15.75" customHeight="1" x14ac:dyDescent="0.25">
      <c r="A2" s="398" t="s">
        <v>409</v>
      </c>
      <c r="B2" s="399"/>
      <c r="C2" s="399"/>
      <c r="D2" s="400"/>
      <c r="E2" s="2"/>
      <c r="F2" s="9"/>
      <c r="G2" s="9"/>
      <c r="H2" s="9"/>
      <c r="I2" s="9"/>
      <c r="J2" s="9"/>
      <c r="K2" s="9"/>
      <c r="L2" s="9"/>
    </row>
    <row r="3" spans="1:19" ht="15.75" x14ac:dyDescent="0.25">
      <c r="A3" s="406"/>
      <c r="B3" s="407"/>
      <c r="C3" s="407"/>
      <c r="D3" s="408"/>
      <c r="E3" s="404"/>
      <c r="F3" s="405"/>
      <c r="G3" s="46" t="s">
        <v>415</v>
      </c>
      <c r="H3" s="46"/>
      <c r="I3" s="6"/>
      <c r="J3" s="6"/>
      <c r="K3" s="6"/>
      <c r="L3" s="2"/>
      <c r="M3" s="9"/>
      <c r="N3" s="9"/>
      <c r="O3" s="9"/>
      <c r="P3" s="9"/>
      <c r="Q3" s="9"/>
      <c r="R3" s="9"/>
      <c r="S3" s="9"/>
    </row>
    <row r="4" spans="1:19" ht="15.75" x14ac:dyDescent="0.25">
      <c r="A4" s="401"/>
      <c r="B4" s="402"/>
      <c r="C4" s="402"/>
      <c r="D4" s="403"/>
      <c r="E4" s="404"/>
      <c r="F4" s="405"/>
      <c r="G4" s="397" t="s">
        <v>621</v>
      </c>
      <c r="H4" s="397"/>
      <c r="I4" s="397"/>
      <c r="J4" s="397"/>
      <c r="K4" s="397"/>
      <c r="L4" s="2"/>
      <c r="M4" s="9"/>
      <c r="N4" s="9"/>
      <c r="O4" s="9"/>
      <c r="P4" s="9"/>
      <c r="Q4" s="9"/>
      <c r="R4" s="9"/>
      <c r="S4" s="9"/>
    </row>
    <row r="5" spans="1:19" ht="15.75" x14ac:dyDescent="0.25">
      <c r="A5" s="48" t="s">
        <v>236</v>
      </c>
      <c r="B5" s="48"/>
      <c r="C5" s="48" t="s">
        <v>476</v>
      </c>
      <c r="D5" s="48"/>
      <c r="E5" s="47"/>
      <c r="F5" s="11"/>
      <c r="G5" s="397"/>
      <c r="H5" s="397"/>
      <c r="I5" s="397"/>
      <c r="J5" s="397"/>
      <c r="K5" s="397"/>
      <c r="M5" s="9"/>
      <c r="N5" s="9"/>
      <c r="O5" s="9"/>
      <c r="P5" s="9"/>
      <c r="Q5" s="9"/>
      <c r="R5" s="9"/>
      <c r="S5" s="9"/>
    </row>
    <row r="6" spans="1:19" ht="15.75" x14ac:dyDescent="0.25">
      <c r="A6" s="49" t="s">
        <v>407</v>
      </c>
      <c r="B6" s="49"/>
      <c r="C6" s="111"/>
      <c r="D6" s="111"/>
      <c r="E6" s="45"/>
      <c r="F6" s="44"/>
      <c r="G6" s="397"/>
      <c r="H6" s="397"/>
      <c r="I6" s="397"/>
      <c r="J6" s="397"/>
      <c r="K6" s="397"/>
      <c r="L6" s="5"/>
      <c r="M6" s="9"/>
      <c r="N6" s="9"/>
      <c r="O6" s="9"/>
      <c r="P6" s="9"/>
      <c r="Q6" s="9"/>
      <c r="R6" s="9"/>
      <c r="S6" s="9"/>
    </row>
    <row r="7" spans="1:19" ht="15.75" x14ac:dyDescent="0.25">
      <c r="A7" s="49" t="s">
        <v>402</v>
      </c>
      <c r="B7" s="49"/>
      <c r="C7" s="111"/>
      <c r="D7" s="111"/>
      <c r="E7" s="45"/>
      <c r="F7" s="8"/>
      <c r="L7" s="5"/>
      <c r="M7" s="9"/>
      <c r="N7" s="9"/>
      <c r="O7" s="9"/>
      <c r="P7" s="9"/>
      <c r="Q7" s="9"/>
      <c r="R7" s="9"/>
      <c r="S7" s="9"/>
    </row>
    <row r="8" spans="1:19" ht="15.75" x14ac:dyDescent="0.25">
      <c r="A8" s="49" t="s">
        <v>396</v>
      </c>
      <c r="B8" s="49"/>
      <c r="C8" s="111"/>
      <c r="D8" s="111"/>
      <c r="E8" s="45"/>
      <c r="F8" s="8"/>
      <c r="L8" s="5"/>
      <c r="M8" s="9"/>
      <c r="N8" s="9"/>
      <c r="O8" s="9"/>
      <c r="P8" s="9"/>
      <c r="Q8" s="9"/>
      <c r="R8" s="9"/>
      <c r="S8" s="9"/>
    </row>
    <row r="9" spans="1:19" ht="15.75" x14ac:dyDescent="0.25">
      <c r="A9" s="49" t="s">
        <v>412</v>
      </c>
      <c r="B9" s="49"/>
      <c r="C9" s="111"/>
      <c r="D9" s="111"/>
      <c r="E9" s="45"/>
      <c r="F9" s="8"/>
      <c r="L9" s="5"/>
      <c r="M9" s="9"/>
      <c r="N9" s="9"/>
      <c r="O9" s="9"/>
      <c r="P9" s="9"/>
      <c r="Q9" s="9"/>
      <c r="R9" s="9"/>
      <c r="S9" s="9"/>
    </row>
    <row r="10" spans="1:19" ht="15.75" x14ac:dyDescent="0.25">
      <c r="A10" s="49" t="s">
        <v>400</v>
      </c>
      <c r="B10" s="49"/>
      <c r="C10" s="111"/>
      <c r="D10" s="111"/>
      <c r="E10" s="45"/>
      <c r="F10" s="44"/>
      <c r="G10" s="37"/>
      <c r="H10" s="6"/>
      <c r="I10" s="6"/>
      <c r="J10" s="6"/>
      <c r="K10" s="6"/>
      <c r="L10" s="5"/>
      <c r="M10" s="9"/>
      <c r="N10" s="9"/>
      <c r="O10" s="9"/>
      <c r="P10" s="9"/>
      <c r="Q10" s="9"/>
      <c r="R10" s="9"/>
      <c r="S10" s="9"/>
    </row>
    <row r="11" spans="1:19" ht="15.75" x14ac:dyDescent="0.25">
      <c r="A11" s="49" t="s">
        <v>408</v>
      </c>
      <c r="B11" s="49"/>
      <c r="C11" s="111"/>
      <c r="D11" s="111"/>
      <c r="E11" s="45"/>
      <c r="F11" s="8"/>
      <c r="G11" s="40"/>
      <c r="H11" s="6"/>
      <c r="I11" s="6"/>
      <c r="J11" s="6"/>
      <c r="K11" s="6"/>
      <c r="L11" s="5"/>
      <c r="M11" s="9"/>
      <c r="N11" s="9"/>
      <c r="O11" s="9"/>
      <c r="P11" s="9"/>
      <c r="Q11" s="9"/>
      <c r="R11" s="9"/>
      <c r="S11" s="9"/>
    </row>
    <row r="12" spans="1:19" ht="15.75" x14ac:dyDescent="0.25">
      <c r="A12" s="49" t="s">
        <v>414</v>
      </c>
      <c r="B12" s="49"/>
      <c r="C12" s="111"/>
      <c r="D12" s="111"/>
      <c r="E12" s="45"/>
      <c r="F12" s="8"/>
      <c r="G12" s="41"/>
      <c r="H12" s="41"/>
      <c r="I12" s="6"/>
      <c r="J12" s="6"/>
      <c r="K12" s="6"/>
      <c r="L12" s="5"/>
      <c r="M12" s="9"/>
      <c r="N12" s="9"/>
      <c r="O12" s="9"/>
      <c r="P12" s="9"/>
      <c r="Q12" s="9"/>
      <c r="R12" s="9"/>
      <c r="S12" s="9"/>
    </row>
    <row r="13" spans="1:19" ht="15.75" x14ac:dyDescent="0.25">
      <c r="A13" s="49" t="s">
        <v>44</v>
      </c>
      <c r="B13" s="49"/>
      <c r="C13" s="111"/>
      <c r="D13" s="111"/>
      <c r="E13" s="45"/>
      <c r="F13" s="8"/>
      <c r="G13" s="41"/>
      <c r="H13" s="41"/>
      <c r="I13" s="6"/>
      <c r="J13" s="6"/>
      <c r="K13" s="6"/>
      <c r="L13" s="5"/>
      <c r="M13" s="9"/>
      <c r="N13" s="9"/>
      <c r="O13" s="9"/>
      <c r="P13" s="9"/>
      <c r="Q13" s="9"/>
      <c r="R13" s="9"/>
      <c r="S13" s="9"/>
    </row>
    <row r="14" spans="1:19" ht="15.75" x14ac:dyDescent="0.25">
      <c r="A14" s="49" t="s">
        <v>398</v>
      </c>
      <c r="B14" s="49"/>
      <c r="C14" s="111"/>
      <c r="D14" s="111"/>
      <c r="E14" s="45"/>
      <c r="F14" s="8"/>
      <c r="G14" s="42"/>
      <c r="H14" s="42"/>
      <c r="I14" s="6"/>
      <c r="J14" s="6"/>
      <c r="K14" s="6"/>
      <c r="L14" s="5"/>
      <c r="M14" s="9"/>
      <c r="N14" s="9"/>
      <c r="O14" s="9"/>
      <c r="P14" s="9"/>
      <c r="Q14" s="9"/>
      <c r="R14" s="9"/>
      <c r="S14" s="9"/>
    </row>
    <row r="15" spans="1:19" ht="15.75" x14ac:dyDescent="0.25">
      <c r="A15" s="49" t="s">
        <v>401</v>
      </c>
      <c r="B15" s="49"/>
      <c r="C15" s="111"/>
      <c r="D15" s="111"/>
      <c r="E15" s="45"/>
      <c r="F15" s="8"/>
      <c r="G15" s="43"/>
      <c r="H15" s="43"/>
      <c r="I15" s="2"/>
      <c r="J15" s="2"/>
      <c r="K15" s="2"/>
      <c r="M15" s="9"/>
      <c r="N15" s="9"/>
      <c r="O15" s="9"/>
      <c r="P15" s="9"/>
      <c r="Q15" s="9"/>
      <c r="R15" s="9"/>
      <c r="S15" s="9"/>
    </row>
    <row r="16" spans="1:19" ht="15.75" x14ac:dyDescent="0.25">
      <c r="A16" s="49" t="s">
        <v>393</v>
      </c>
      <c r="B16" s="49"/>
      <c r="C16" s="111"/>
      <c r="D16" s="111"/>
      <c r="E16" s="45"/>
      <c r="F16" s="8"/>
      <c r="G16" s="43"/>
      <c r="H16" s="43"/>
      <c r="I16" s="2"/>
      <c r="J16" s="2"/>
      <c r="K16" s="2"/>
      <c r="M16" s="9"/>
      <c r="N16" s="9"/>
      <c r="O16" s="9"/>
      <c r="P16" s="9"/>
      <c r="Q16" s="9"/>
      <c r="R16" s="9"/>
      <c r="S16" s="9"/>
    </row>
    <row r="17" spans="1:19" ht="15.75" x14ac:dyDescent="0.25">
      <c r="A17" s="49" t="s">
        <v>410</v>
      </c>
      <c r="B17" s="49"/>
      <c r="C17" s="111"/>
      <c r="D17" s="111"/>
      <c r="E17" s="45"/>
      <c r="F17" s="8"/>
      <c r="G17" s="7"/>
      <c r="H17" s="7"/>
      <c r="I17" s="2"/>
      <c r="J17" s="2"/>
      <c r="K17" s="2"/>
      <c r="M17" s="9"/>
      <c r="N17" s="9"/>
      <c r="O17" s="9"/>
      <c r="P17" s="9"/>
      <c r="Q17" s="9"/>
      <c r="R17" s="9"/>
      <c r="S17" s="9"/>
    </row>
    <row r="18" spans="1:19" ht="15.75" x14ac:dyDescent="0.25">
      <c r="A18" s="49" t="s">
        <v>403</v>
      </c>
      <c r="B18" s="49"/>
      <c r="C18" s="111"/>
      <c r="D18" s="111"/>
      <c r="E18" s="45"/>
      <c r="F18" s="8"/>
      <c r="G18" s="7"/>
      <c r="H18" s="7"/>
      <c r="I18" s="2"/>
      <c r="J18" s="2"/>
      <c r="K18" s="2"/>
      <c r="M18" s="9"/>
      <c r="N18" s="9"/>
      <c r="O18" s="9"/>
      <c r="P18" s="9"/>
      <c r="Q18" s="9"/>
      <c r="R18" s="9"/>
      <c r="S18" s="9"/>
    </row>
    <row r="19" spans="1:19" ht="15.75" x14ac:dyDescent="0.25">
      <c r="A19" s="49" t="s">
        <v>405</v>
      </c>
      <c r="B19" s="49"/>
      <c r="C19" s="111"/>
      <c r="D19" s="111"/>
      <c r="E19" s="45"/>
      <c r="F19" s="8"/>
      <c r="G19" s="7"/>
      <c r="H19" s="7"/>
      <c r="I19" s="2"/>
      <c r="J19" s="2"/>
      <c r="K19" s="2"/>
      <c r="M19" s="9"/>
      <c r="N19" s="9"/>
      <c r="O19" s="9"/>
      <c r="P19" s="9"/>
      <c r="Q19" s="9"/>
      <c r="R19" s="9"/>
      <c r="S19" s="9"/>
    </row>
    <row r="20" spans="1:19" ht="15.75" x14ac:dyDescent="0.25">
      <c r="A20" s="49" t="s">
        <v>391</v>
      </c>
      <c r="B20" s="49"/>
      <c r="C20" s="111"/>
      <c r="D20" s="111"/>
      <c r="E20" s="45"/>
      <c r="F20" s="8"/>
      <c r="G20" s="2"/>
      <c r="H20" s="2"/>
      <c r="I20" s="2"/>
      <c r="J20" s="2"/>
      <c r="K20" s="2"/>
      <c r="M20" s="9"/>
      <c r="N20" s="9"/>
      <c r="O20" s="9"/>
      <c r="P20" s="9"/>
      <c r="Q20" s="9"/>
      <c r="R20" s="9"/>
      <c r="S20" s="9"/>
    </row>
    <row r="21" spans="1:19" ht="15.75" x14ac:dyDescent="0.25">
      <c r="A21" s="49" t="s">
        <v>406</v>
      </c>
      <c r="B21" s="49"/>
      <c r="C21" s="111"/>
      <c r="D21" s="111"/>
      <c r="E21" s="45"/>
      <c r="F21" s="8"/>
      <c r="G21" s="2"/>
      <c r="H21" s="2"/>
      <c r="I21" s="2"/>
      <c r="J21" s="2"/>
      <c r="K21" s="2"/>
      <c r="M21" s="9"/>
      <c r="N21" s="9"/>
      <c r="O21" s="9"/>
      <c r="P21" s="9"/>
      <c r="Q21" s="9"/>
      <c r="R21" s="9"/>
      <c r="S21" s="9"/>
    </row>
    <row r="22" spans="1:19" ht="15.75" x14ac:dyDescent="0.25">
      <c r="A22" s="49" t="s">
        <v>397</v>
      </c>
      <c r="B22" s="49"/>
      <c r="C22" s="111"/>
      <c r="D22" s="111"/>
      <c r="E22" s="45"/>
      <c r="F22" s="8"/>
      <c r="G22" s="2"/>
      <c r="H22" s="2"/>
      <c r="I22" s="2"/>
      <c r="J22" s="2"/>
      <c r="K22" s="2"/>
      <c r="M22" s="9"/>
      <c r="N22" s="9"/>
      <c r="O22" s="9"/>
      <c r="P22" s="9"/>
      <c r="Q22" s="9"/>
      <c r="R22" s="9"/>
      <c r="S22" s="9"/>
    </row>
    <row r="23" spans="1:19" ht="15.75" x14ac:dyDescent="0.25">
      <c r="A23" s="50" t="s">
        <v>395</v>
      </c>
      <c r="B23" s="50"/>
      <c r="C23" s="111"/>
      <c r="D23" s="111"/>
      <c r="E23" s="45"/>
      <c r="F23" s="8"/>
      <c r="G23" s="2"/>
      <c r="H23" s="2"/>
      <c r="I23" s="2"/>
      <c r="J23" s="2"/>
      <c r="K23" s="2"/>
      <c r="M23" s="9"/>
      <c r="N23" s="9"/>
      <c r="O23" s="9"/>
      <c r="P23" s="9"/>
      <c r="Q23" s="9"/>
      <c r="R23" s="9"/>
      <c r="S23" s="9"/>
    </row>
    <row r="24" spans="1:19" ht="15.75" x14ac:dyDescent="0.25">
      <c r="A24" s="50" t="s">
        <v>394</v>
      </c>
      <c r="B24" s="50"/>
      <c r="C24" s="111"/>
      <c r="D24" s="111"/>
      <c r="E24" s="45"/>
      <c r="F24" s="8"/>
      <c r="G24" s="2"/>
      <c r="H24" s="2"/>
      <c r="I24" s="2"/>
      <c r="J24" s="2"/>
      <c r="K24" s="2"/>
      <c r="M24" s="9"/>
      <c r="N24" s="9"/>
      <c r="O24" s="9"/>
      <c r="P24" s="9"/>
      <c r="Q24" s="9"/>
      <c r="R24" s="9"/>
      <c r="S24" s="9"/>
    </row>
    <row r="25" spans="1:19" ht="15.75" x14ac:dyDescent="0.25">
      <c r="A25" s="49" t="s">
        <v>392</v>
      </c>
      <c r="B25" s="49"/>
      <c r="C25" s="111"/>
      <c r="D25" s="111"/>
      <c r="E25" s="45"/>
      <c r="F25" s="8"/>
      <c r="G25" s="2"/>
      <c r="H25" s="2"/>
      <c r="I25" s="2"/>
      <c r="J25" s="2"/>
      <c r="K25" s="2"/>
      <c r="M25" s="9"/>
      <c r="N25" s="9"/>
      <c r="O25" s="9"/>
      <c r="P25" s="9"/>
      <c r="Q25" s="9"/>
      <c r="R25" s="9"/>
      <c r="S25" s="9"/>
    </row>
    <row r="26" spans="1:19" ht="15.75" x14ac:dyDescent="0.25">
      <c r="A26" s="49" t="s">
        <v>399</v>
      </c>
      <c r="B26" s="49"/>
      <c r="C26" s="111"/>
      <c r="D26" s="111"/>
      <c r="E26" s="45"/>
      <c r="F26" s="8"/>
      <c r="G26" s="2"/>
      <c r="H26" s="2"/>
      <c r="I26" s="2"/>
      <c r="J26" s="2"/>
      <c r="K26" s="2"/>
      <c r="M26" s="9"/>
      <c r="N26" s="9"/>
      <c r="O26" s="9"/>
      <c r="P26" s="9"/>
      <c r="Q26" s="9"/>
      <c r="R26" s="9"/>
      <c r="S26" s="9"/>
    </row>
    <row r="27" spans="1:19" ht="15.75" x14ac:dyDescent="0.25">
      <c r="A27" s="49" t="s">
        <v>411</v>
      </c>
      <c r="B27" s="49"/>
      <c r="C27" s="111"/>
      <c r="D27" s="111"/>
      <c r="E27" s="45"/>
      <c r="F27" s="8"/>
      <c r="G27" s="2"/>
      <c r="H27" s="2"/>
      <c r="I27" s="2"/>
      <c r="J27" s="2"/>
      <c r="K27" s="2"/>
      <c r="M27" s="9"/>
      <c r="N27" s="9"/>
      <c r="O27" s="9"/>
      <c r="P27" s="9"/>
      <c r="Q27" s="9"/>
      <c r="R27" s="9"/>
      <c r="S27" s="9"/>
    </row>
    <row r="28" spans="1:19" ht="15.75" x14ac:dyDescent="0.25">
      <c r="A28" s="49" t="s">
        <v>404</v>
      </c>
      <c r="B28" s="49"/>
      <c r="C28" s="111"/>
      <c r="D28" s="111"/>
      <c r="E28" s="45"/>
      <c r="F28" s="8"/>
      <c r="G28" s="2"/>
      <c r="H28" s="2"/>
      <c r="I28" s="2"/>
      <c r="J28" s="2"/>
      <c r="K28" s="2"/>
      <c r="M28" s="9"/>
      <c r="N28" s="9"/>
      <c r="O28" s="9"/>
      <c r="P28" s="9"/>
      <c r="Q28" s="9"/>
      <c r="R28" s="9"/>
      <c r="S28" s="9"/>
    </row>
    <row r="29" spans="1:19" ht="15.75" x14ac:dyDescent="0.25">
      <c r="A29" s="49" t="s">
        <v>413</v>
      </c>
      <c r="B29" s="49"/>
      <c r="C29" s="111"/>
      <c r="D29" s="111"/>
      <c r="E29" s="45"/>
      <c r="F29" s="8"/>
      <c r="G29" s="2"/>
      <c r="H29" s="2"/>
      <c r="I29" s="2"/>
      <c r="J29" s="2"/>
      <c r="K29" s="2"/>
      <c r="L29" s="2"/>
      <c r="M29" s="9"/>
      <c r="N29" s="9"/>
      <c r="O29" s="9"/>
      <c r="P29" s="9"/>
      <c r="Q29" s="9"/>
      <c r="R29" s="9"/>
      <c r="S29" s="9"/>
    </row>
    <row r="30" spans="1:19" ht="15.75" x14ac:dyDescent="0.25">
      <c r="M30" s="9"/>
      <c r="N30" s="9"/>
      <c r="O30" s="9"/>
      <c r="P30" s="9"/>
      <c r="Q30" s="9"/>
      <c r="R30" s="9"/>
      <c r="S30" s="9"/>
    </row>
    <row r="31" spans="1:19" ht="15.75" x14ac:dyDescent="0.25">
      <c r="M31" s="9"/>
      <c r="N31" s="9"/>
      <c r="O31" s="9"/>
      <c r="P31" s="9"/>
      <c r="Q31" s="9"/>
      <c r="R31" s="9"/>
      <c r="S31" s="9"/>
    </row>
  </sheetData>
  <sheetProtection sheet="1" objects="1" scenarios="1" selectLockedCells="1"/>
  <sortState ref="A6:B29">
    <sortCondition ref="A6"/>
  </sortState>
  <mergeCells count="52">
    <mergeCell ref="A15:B15"/>
    <mergeCell ref="A5:B5"/>
    <mergeCell ref="A6:B6"/>
    <mergeCell ref="A7:B7"/>
    <mergeCell ref="A8:B8"/>
    <mergeCell ref="A11:B11"/>
    <mergeCell ref="A10:B10"/>
    <mergeCell ref="A12:B12"/>
    <mergeCell ref="A13:B13"/>
    <mergeCell ref="A14:B14"/>
    <mergeCell ref="A16:B16"/>
    <mergeCell ref="A17:B17"/>
    <mergeCell ref="A18:B18"/>
    <mergeCell ref="A19:B19"/>
    <mergeCell ref="A20:B20"/>
    <mergeCell ref="A28:B28"/>
    <mergeCell ref="A29:B29"/>
    <mergeCell ref="A22:B22"/>
    <mergeCell ref="A23:B23"/>
    <mergeCell ref="A24:B24"/>
    <mergeCell ref="A25:B25"/>
    <mergeCell ref="A26:B26"/>
    <mergeCell ref="A27:B27"/>
    <mergeCell ref="A21:B21"/>
    <mergeCell ref="C25:D25"/>
    <mergeCell ref="C26:D26"/>
    <mergeCell ref="C27:D27"/>
    <mergeCell ref="C16:D16"/>
    <mergeCell ref="C17:D17"/>
    <mergeCell ref="C18:D18"/>
    <mergeCell ref="C19:D19"/>
    <mergeCell ref="C20:D20"/>
    <mergeCell ref="C21:D21"/>
    <mergeCell ref="C22:D22"/>
    <mergeCell ref="C23:D23"/>
    <mergeCell ref="C24:D24"/>
    <mergeCell ref="C15:D15"/>
    <mergeCell ref="C7:D7"/>
    <mergeCell ref="C8:D8"/>
    <mergeCell ref="C9:D9"/>
    <mergeCell ref="C10:D10"/>
    <mergeCell ref="C11:D11"/>
    <mergeCell ref="C12:D12"/>
    <mergeCell ref="C13:D13"/>
    <mergeCell ref="C14:D14"/>
    <mergeCell ref="C28:D28"/>
    <mergeCell ref="C29:D29"/>
    <mergeCell ref="A9:B9"/>
    <mergeCell ref="C6:D6"/>
    <mergeCell ref="C5:D5"/>
    <mergeCell ref="G4:K6"/>
    <mergeCell ref="A2:D4"/>
  </mergeCells>
  <pageMargins left="0.7" right="0.7" top="1" bottom="0.75" header="0.3" footer="0.3"/>
  <pageSetup fitToHeight="0" orientation="landscape" r:id="rId1"/>
  <headerFooter>
    <oddHeader xml:space="preserve">&amp;L&amp;"Times New Roman,Regular"FACILITY NAME:
COMPLETION DATE:&amp;C&amp;"Times New Roman,Regular"&amp;14FACILITY-WIDE SELF ASSESSMENT
483.70(E)&amp;R&amp;"Times New Roman,Regular"&amp;A&amp;"-,Regular"             </oddHeader>
    <oddFooter>&amp;L&amp;G&amp;C&amp;P
&amp;R&amp;G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6"/>
  <sheetViews>
    <sheetView showGridLines="0" topLeftCell="A18" zoomScaleNormal="100" workbookViewId="0">
      <selection activeCell="A33" sqref="A33:M34"/>
    </sheetView>
  </sheetViews>
  <sheetFormatPr defaultRowHeight="15" x14ac:dyDescent="0.25"/>
  <cols>
    <col min="1" max="6" width="9.140625" style="69"/>
    <col min="7" max="7" width="7.28515625" style="69" customWidth="1"/>
    <col min="8" max="12" width="9.140625" style="69"/>
    <col min="13" max="13" width="10.85546875" style="69" customWidth="1"/>
    <col min="14" max="16384" width="9.140625" style="69"/>
  </cols>
  <sheetData>
    <row r="2" spans="1:13" x14ac:dyDescent="0.25">
      <c r="A2" s="409" t="s">
        <v>203</v>
      </c>
      <c r="B2" s="440"/>
      <c r="C2" s="441"/>
      <c r="D2" s="410" t="s">
        <v>204</v>
      </c>
      <c r="E2" s="440"/>
      <c r="F2" s="113"/>
      <c r="G2" s="79"/>
      <c r="H2" s="79"/>
      <c r="I2" s="79"/>
      <c r="J2" s="79"/>
      <c r="K2" s="79"/>
      <c r="L2" s="79"/>
      <c r="M2" s="79"/>
    </row>
    <row r="3" spans="1:13" ht="15.75" x14ac:dyDescent="0.25">
      <c r="A3" s="70" t="s">
        <v>207</v>
      </c>
      <c r="B3" s="71"/>
      <c r="C3" s="71"/>
      <c r="D3" s="71"/>
      <c r="E3" s="71"/>
      <c r="F3" s="71"/>
      <c r="G3" s="71"/>
      <c r="H3" s="71"/>
      <c r="I3" s="71"/>
      <c r="J3" s="71"/>
      <c r="K3" s="71"/>
      <c r="L3" s="72"/>
      <c r="M3" s="411"/>
    </row>
    <row r="4" spans="1:13" ht="15.75" x14ac:dyDescent="0.25">
      <c r="A4" s="412" t="s">
        <v>196</v>
      </c>
      <c r="B4" s="151"/>
      <c r="C4" s="151"/>
      <c r="D4" s="151"/>
      <c r="E4" s="151"/>
      <c r="F4" s="151"/>
      <c r="G4" s="413"/>
      <c r="H4" s="151"/>
      <c r="I4" s="151" t="s">
        <v>205</v>
      </c>
      <c r="J4" s="151"/>
      <c r="K4" s="83"/>
      <c r="L4" s="414"/>
      <c r="M4" s="79"/>
    </row>
    <row r="5" spans="1:13" ht="15.75" x14ac:dyDescent="0.25">
      <c r="A5" s="141" t="s">
        <v>197</v>
      </c>
      <c r="B5" s="151"/>
      <c r="C5" s="151"/>
      <c r="D5" s="151"/>
      <c r="E5" s="151"/>
      <c r="F5" s="151"/>
      <c r="G5" s="413"/>
      <c r="H5" s="151"/>
      <c r="I5" s="151"/>
      <c r="J5" s="151"/>
      <c r="K5" s="83"/>
      <c r="L5" s="415"/>
      <c r="M5" s="79"/>
    </row>
    <row r="6" spans="1:13" x14ac:dyDescent="0.25">
      <c r="A6" s="153"/>
      <c r="B6" s="83"/>
      <c r="C6" s="83"/>
      <c r="D6" s="83"/>
      <c r="E6" s="83"/>
      <c r="F6" s="83"/>
      <c r="G6" s="415"/>
      <c r="H6" s="83"/>
      <c r="I6" s="83"/>
      <c r="J6" s="83"/>
      <c r="K6" s="83"/>
      <c r="L6" s="415"/>
      <c r="M6" s="79"/>
    </row>
    <row r="7" spans="1:13" ht="18.75" x14ac:dyDescent="0.3">
      <c r="A7" s="442"/>
      <c r="B7" s="151" t="s">
        <v>198</v>
      </c>
      <c r="C7" s="151"/>
      <c r="D7" s="151"/>
      <c r="E7" s="151"/>
      <c r="F7" s="151"/>
      <c r="G7" s="413"/>
      <c r="H7" s="151"/>
      <c r="I7" s="443"/>
      <c r="J7" s="151" t="s">
        <v>208</v>
      </c>
      <c r="K7" s="102"/>
      <c r="L7" s="415"/>
      <c r="M7" s="79"/>
    </row>
    <row r="8" spans="1:13" ht="18.75" x14ac:dyDescent="0.3">
      <c r="A8" s="416"/>
      <c r="B8" s="443"/>
      <c r="C8" s="151" t="s">
        <v>203</v>
      </c>
      <c r="D8" s="443"/>
      <c r="E8" s="151" t="s">
        <v>204</v>
      </c>
      <c r="F8" s="151"/>
      <c r="G8" s="413"/>
      <c r="H8" s="151"/>
      <c r="I8" s="151"/>
      <c r="J8" s="151"/>
      <c r="K8" s="102"/>
      <c r="L8" s="415"/>
      <c r="M8" s="79"/>
    </row>
    <row r="9" spans="1:13" ht="18.75" x14ac:dyDescent="0.3">
      <c r="A9" s="416"/>
      <c r="B9" s="151"/>
      <c r="C9" s="151"/>
      <c r="D9" s="151"/>
      <c r="E9" s="151"/>
      <c r="F9" s="151"/>
      <c r="G9" s="413"/>
      <c r="H9" s="151"/>
      <c r="I9" s="443"/>
      <c r="J9" s="151" t="s">
        <v>209</v>
      </c>
      <c r="K9" s="102"/>
      <c r="L9" s="415"/>
      <c r="M9" s="79"/>
    </row>
    <row r="10" spans="1:13" ht="18.75" x14ac:dyDescent="0.3">
      <c r="A10" s="442"/>
      <c r="B10" s="151" t="s">
        <v>199</v>
      </c>
      <c r="C10" s="151"/>
      <c r="D10" s="151"/>
      <c r="E10" s="151"/>
      <c r="F10" s="151"/>
      <c r="G10" s="413"/>
      <c r="H10" s="151"/>
      <c r="I10" s="151"/>
      <c r="J10" s="151"/>
      <c r="K10" s="102"/>
      <c r="L10" s="415"/>
      <c r="M10" s="79"/>
    </row>
    <row r="11" spans="1:13" ht="18.75" x14ac:dyDescent="0.3">
      <c r="A11" s="416"/>
      <c r="B11" s="443"/>
      <c r="C11" s="151" t="s">
        <v>203</v>
      </c>
      <c r="D11" s="443"/>
      <c r="E11" s="151" t="s">
        <v>204</v>
      </c>
      <c r="F11" s="151"/>
      <c r="G11" s="413"/>
      <c r="H11" s="151"/>
      <c r="I11" s="443"/>
      <c r="J11" s="151" t="s">
        <v>210</v>
      </c>
      <c r="K11" s="102"/>
      <c r="L11" s="415"/>
      <c r="M11" s="79"/>
    </row>
    <row r="12" spans="1:13" ht="18.75" x14ac:dyDescent="0.3">
      <c r="A12" s="416"/>
      <c r="B12" s="151"/>
      <c r="C12" s="151"/>
      <c r="D12" s="151"/>
      <c r="E12" s="151"/>
      <c r="F12" s="151"/>
      <c r="G12" s="413"/>
      <c r="H12" s="151"/>
      <c r="I12" s="151"/>
      <c r="J12" s="151"/>
      <c r="K12" s="102"/>
      <c r="L12" s="415"/>
      <c r="M12" s="79"/>
    </row>
    <row r="13" spans="1:13" ht="18.75" x14ac:dyDescent="0.3">
      <c r="A13" s="442"/>
      <c r="B13" s="151" t="s">
        <v>200</v>
      </c>
      <c r="C13" s="151"/>
      <c r="D13" s="151"/>
      <c r="E13" s="151"/>
      <c r="F13" s="151"/>
      <c r="G13" s="413"/>
      <c r="H13" s="151"/>
      <c r="I13" s="443"/>
      <c r="J13" s="151" t="s">
        <v>211</v>
      </c>
      <c r="K13" s="102"/>
      <c r="L13" s="415"/>
      <c r="M13" s="79"/>
    </row>
    <row r="14" spans="1:13" ht="18.75" x14ac:dyDescent="0.3">
      <c r="A14" s="416"/>
      <c r="B14" s="443"/>
      <c r="C14" s="151" t="s">
        <v>203</v>
      </c>
      <c r="D14" s="443"/>
      <c r="E14" s="151" t="s">
        <v>204</v>
      </c>
      <c r="F14" s="151"/>
      <c r="G14" s="413"/>
      <c r="H14" s="151"/>
      <c r="I14" s="151"/>
      <c r="J14" s="151"/>
      <c r="K14" s="102"/>
      <c r="L14" s="415"/>
      <c r="M14" s="79"/>
    </row>
    <row r="15" spans="1:13" ht="18.75" x14ac:dyDescent="0.3">
      <c r="A15" s="416"/>
      <c r="B15" s="151"/>
      <c r="C15" s="151"/>
      <c r="D15" s="151"/>
      <c r="E15" s="151"/>
      <c r="F15" s="151"/>
      <c r="G15" s="413"/>
      <c r="H15" s="151"/>
      <c r="I15" s="443"/>
      <c r="J15" s="151" t="s">
        <v>623</v>
      </c>
      <c r="K15" s="102"/>
      <c r="L15" s="415"/>
      <c r="M15" s="79"/>
    </row>
    <row r="16" spans="1:13" ht="18.75" x14ac:dyDescent="0.3">
      <c r="A16" s="442"/>
      <c r="B16" s="151" t="s">
        <v>201</v>
      </c>
      <c r="C16" s="151"/>
      <c r="D16" s="151"/>
      <c r="E16" s="151"/>
      <c r="F16" s="151"/>
      <c r="G16" s="413"/>
      <c r="H16" s="151"/>
      <c r="I16" s="151"/>
      <c r="J16" s="275"/>
      <c r="K16" s="275"/>
      <c r="L16" s="276"/>
      <c r="M16" s="79"/>
    </row>
    <row r="17" spans="1:13" ht="18.75" x14ac:dyDescent="0.3">
      <c r="A17" s="416"/>
      <c r="B17" s="443"/>
      <c r="C17" s="151" t="s">
        <v>203</v>
      </c>
      <c r="D17" s="443"/>
      <c r="E17" s="151" t="s">
        <v>204</v>
      </c>
      <c r="F17" s="151"/>
      <c r="G17" s="413"/>
      <c r="H17" s="151"/>
      <c r="I17" s="443"/>
      <c r="J17" s="151" t="s">
        <v>623</v>
      </c>
      <c r="K17" s="102"/>
      <c r="L17" s="415"/>
      <c r="M17" s="79"/>
    </row>
    <row r="18" spans="1:13" ht="18.75" x14ac:dyDescent="0.3">
      <c r="A18" s="416"/>
      <c r="B18" s="151"/>
      <c r="C18" s="151"/>
      <c r="D18" s="151"/>
      <c r="E18" s="151"/>
      <c r="F18" s="151"/>
      <c r="G18" s="413"/>
      <c r="H18" s="151"/>
      <c r="I18" s="151"/>
      <c r="J18" s="275"/>
      <c r="K18" s="275"/>
      <c r="L18" s="276"/>
      <c r="M18" s="79"/>
    </row>
    <row r="19" spans="1:13" ht="18.75" x14ac:dyDescent="0.3">
      <c r="A19" s="442"/>
      <c r="B19" s="151" t="s">
        <v>450</v>
      </c>
      <c r="C19" s="151"/>
      <c r="D19" s="151"/>
      <c r="E19" s="151"/>
      <c r="F19" s="151"/>
      <c r="G19" s="413"/>
      <c r="H19" s="151"/>
      <c r="I19" s="443"/>
      <c r="J19" s="151" t="s">
        <v>623</v>
      </c>
      <c r="K19" s="102"/>
      <c r="L19" s="415"/>
      <c r="M19" s="79"/>
    </row>
    <row r="20" spans="1:13" ht="18.75" x14ac:dyDescent="0.3">
      <c r="A20" s="416"/>
      <c r="B20" s="443"/>
      <c r="C20" s="151" t="s">
        <v>203</v>
      </c>
      <c r="D20" s="443"/>
      <c r="E20" s="151" t="s">
        <v>204</v>
      </c>
      <c r="F20" s="151"/>
      <c r="G20" s="413"/>
      <c r="H20" s="151"/>
      <c r="I20" s="151"/>
      <c r="J20" s="275"/>
      <c r="K20" s="275"/>
      <c r="L20" s="276"/>
      <c r="M20" s="79"/>
    </row>
    <row r="21" spans="1:13" ht="18.75" x14ac:dyDescent="0.3">
      <c r="A21" s="416"/>
      <c r="B21" s="151"/>
      <c r="C21" s="151"/>
      <c r="D21" s="151"/>
      <c r="E21" s="151"/>
      <c r="F21" s="151"/>
      <c r="G21" s="413"/>
      <c r="H21" s="151"/>
      <c r="I21" s="443"/>
      <c r="J21" s="151" t="s">
        <v>623</v>
      </c>
      <c r="K21" s="102"/>
      <c r="L21" s="415"/>
      <c r="M21" s="79"/>
    </row>
    <row r="22" spans="1:13" ht="18.75" x14ac:dyDescent="0.3">
      <c r="A22" s="442"/>
      <c r="B22" s="151" t="s">
        <v>202</v>
      </c>
      <c r="C22" s="151"/>
      <c r="D22" s="151"/>
      <c r="E22" s="151"/>
      <c r="F22" s="151"/>
      <c r="G22" s="413"/>
      <c r="H22" s="151"/>
      <c r="I22" s="151"/>
      <c r="J22" s="275"/>
      <c r="K22" s="275"/>
      <c r="L22" s="276"/>
      <c r="M22" s="79"/>
    </row>
    <row r="23" spans="1:13" ht="18.75" x14ac:dyDescent="0.3">
      <c r="A23" s="416"/>
      <c r="B23" s="443"/>
      <c r="C23" s="151" t="s">
        <v>203</v>
      </c>
      <c r="D23" s="443"/>
      <c r="E23" s="151" t="s">
        <v>204</v>
      </c>
      <c r="F23" s="151"/>
      <c r="G23" s="413"/>
      <c r="H23" s="151"/>
      <c r="I23" s="443"/>
      <c r="J23" s="151" t="s">
        <v>623</v>
      </c>
      <c r="K23" s="102"/>
      <c r="L23" s="415"/>
      <c r="M23" s="79"/>
    </row>
    <row r="24" spans="1:13" ht="18.75" customHeight="1" x14ac:dyDescent="0.25">
      <c r="A24" s="153"/>
      <c r="B24" s="151"/>
      <c r="C24" s="151"/>
      <c r="D24" s="151"/>
      <c r="E24" s="151"/>
      <c r="F24" s="151"/>
      <c r="G24" s="413"/>
      <c r="H24" s="151"/>
      <c r="I24" s="151"/>
      <c r="J24" s="275"/>
      <c r="K24" s="275"/>
      <c r="L24" s="276"/>
      <c r="M24" s="79"/>
    </row>
    <row r="25" spans="1:13" ht="18.75" x14ac:dyDescent="0.3">
      <c r="A25" s="153"/>
      <c r="B25" s="151"/>
      <c r="C25" s="151"/>
      <c r="D25" s="151"/>
      <c r="E25" s="151"/>
      <c r="F25" s="151"/>
      <c r="G25" s="413"/>
      <c r="H25" s="151"/>
      <c r="I25" s="443"/>
      <c r="J25" s="151" t="s">
        <v>623</v>
      </c>
      <c r="K25" s="102"/>
      <c r="L25" s="415"/>
      <c r="M25" s="79"/>
    </row>
    <row r="26" spans="1:13" ht="18.75" customHeight="1" x14ac:dyDescent="0.25">
      <c r="A26" s="153"/>
      <c r="B26" s="151"/>
      <c r="C26" s="151"/>
      <c r="D26" s="151"/>
      <c r="E26" s="151"/>
      <c r="F26" s="151"/>
      <c r="G26" s="413"/>
      <c r="H26" s="151"/>
      <c r="I26" s="151"/>
      <c r="J26" s="275"/>
      <c r="K26" s="275"/>
      <c r="L26" s="276"/>
      <c r="M26" s="79"/>
    </row>
    <row r="27" spans="1:13" ht="18.75" x14ac:dyDescent="0.3">
      <c r="A27" s="417"/>
      <c r="B27" s="86"/>
      <c r="C27" s="86"/>
      <c r="D27" s="86"/>
      <c r="E27" s="86"/>
      <c r="F27" s="86"/>
      <c r="G27" s="418"/>
      <c r="H27" s="86"/>
      <c r="I27" s="86"/>
      <c r="J27" s="426"/>
      <c r="K27" s="426"/>
      <c r="L27" s="418"/>
      <c r="M27" s="79"/>
    </row>
    <row r="28" spans="1:13" x14ac:dyDescent="0.25">
      <c r="A28" s="142"/>
      <c r="B28" s="142"/>
      <c r="C28" s="142"/>
      <c r="D28" s="142"/>
      <c r="E28" s="142"/>
      <c r="F28" s="142"/>
      <c r="G28" s="142"/>
      <c r="H28" s="142"/>
      <c r="I28" s="142"/>
      <c r="J28" s="142"/>
      <c r="K28" s="142"/>
      <c r="L28" s="142"/>
      <c r="M28" s="142"/>
    </row>
    <row r="29" spans="1:13" x14ac:dyDescent="0.25">
      <c r="A29" s="436" t="s">
        <v>622</v>
      </c>
      <c r="B29" s="437"/>
      <c r="C29" s="437"/>
      <c r="D29" s="437"/>
      <c r="E29" s="437"/>
      <c r="F29" s="437"/>
      <c r="G29" s="437"/>
      <c r="H29" s="437"/>
      <c r="I29" s="437"/>
      <c r="J29" s="437"/>
      <c r="K29" s="437"/>
      <c r="L29" s="437"/>
      <c r="M29" s="438"/>
    </row>
    <row r="30" spans="1:13" x14ac:dyDescent="0.25">
      <c r="A30" s="419"/>
      <c r="B30" s="420"/>
      <c r="C30" s="420"/>
      <c r="D30" s="420"/>
      <c r="E30" s="420"/>
      <c r="F30" s="420"/>
      <c r="G30" s="420"/>
      <c r="H30" s="420"/>
      <c r="I30" s="420"/>
      <c r="J30" s="420"/>
      <c r="K30" s="420"/>
      <c r="L30" s="420"/>
      <c r="M30" s="439"/>
    </row>
    <row r="31" spans="1:13" x14ac:dyDescent="0.25">
      <c r="A31" s="419"/>
      <c r="B31" s="420"/>
      <c r="C31" s="420"/>
      <c r="D31" s="420"/>
      <c r="E31" s="420"/>
      <c r="F31" s="420"/>
      <c r="G31" s="420"/>
      <c r="H31" s="420"/>
      <c r="I31" s="420"/>
      <c r="J31" s="420"/>
      <c r="K31" s="420"/>
      <c r="L31" s="420"/>
      <c r="M31" s="439"/>
    </row>
    <row r="32" spans="1:13" x14ac:dyDescent="0.25">
      <c r="A32" s="421" t="s">
        <v>449</v>
      </c>
      <c r="B32" s="422"/>
      <c r="C32" s="422"/>
      <c r="D32" s="422"/>
      <c r="E32" s="422"/>
      <c r="F32" s="422"/>
      <c r="G32" s="423"/>
      <c r="H32" s="424"/>
      <c r="I32" s="427"/>
      <c r="J32" s="428"/>
      <c r="K32" s="428"/>
      <c r="L32" s="428"/>
      <c r="M32" s="429"/>
    </row>
    <row r="33" spans="1:15" x14ac:dyDescent="0.25">
      <c r="A33" s="444"/>
      <c r="B33" s="445"/>
      <c r="C33" s="445"/>
      <c r="D33" s="445"/>
      <c r="E33" s="445"/>
      <c r="F33" s="445"/>
      <c r="G33" s="445"/>
      <c r="H33" s="445"/>
      <c r="I33" s="445"/>
      <c r="J33" s="445"/>
      <c r="K33" s="445"/>
      <c r="L33" s="445"/>
      <c r="M33" s="446"/>
    </row>
    <row r="34" spans="1:15" x14ac:dyDescent="0.25">
      <c r="A34" s="447"/>
      <c r="B34" s="448"/>
      <c r="C34" s="448"/>
      <c r="D34" s="448"/>
      <c r="E34" s="448"/>
      <c r="F34" s="448"/>
      <c r="G34" s="448"/>
      <c r="H34" s="448"/>
      <c r="I34" s="448"/>
      <c r="J34" s="448"/>
      <c r="K34" s="448"/>
      <c r="L34" s="448"/>
      <c r="M34" s="449"/>
    </row>
    <row r="35" spans="1:15" x14ac:dyDescent="0.25">
      <c r="A35" s="450"/>
      <c r="B35" s="451"/>
      <c r="C35" s="451"/>
      <c r="D35" s="451"/>
      <c r="E35" s="451"/>
      <c r="F35" s="451"/>
      <c r="G35" s="451"/>
      <c r="H35" s="451"/>
      <c r="I35" s="451"/>
      <c r="J35" s="451"/>
      <c r="K35" s="451"/>
      <c r="L35" s="451"/>
      <c r="M35" s="452"/>
    </row>
    <row r="36" spans="1:15" x14ac:dyDescent="0.25">
      <c r="A36" s="447"/>
      <c r="B36" s="448"/>
      <c r="C36" s="448"/>
      <c r="D36" s="448"/>
      <c r="E36" s="448"/>
      <c r="F36" s="448"/>
      <c r="G36" s="448"/>
      <c r="H36" s="448"/>
      <c r="I36" s="448"/>
      <c r="J36" s="448"/>
      <c r="K36" s="448"/>
      <c r="L36" s="448"/>
      <c r="M36" s="449"/>
    </row>
    <row r="37" spans="1:15" x14ac:dyDescent="0.25">
      <c r="A37" s="450"/>
      <c r="B37" s="451"/>
      <c r="C37" s="451"/>
      <c r="D37" s="451"/>
      <c r="E37" s="451"/>
      <c r="F37" s="451"/>
      <c r="G37" s="451"/>
      <c r="H37" s="451"/>
      <c r="I37" s="451"/>
      <c r="J37" s="451"/>
      <c r="K37" s="451"/>
      <c r="L37" s="451"/>
      <c r="M37" s="452"/>
    </row>
    <row r="38" spans="1:15" x14ac:dyDescent="0.25">
      <c r="A38" s="447"/>
      <c r="B38" s="448"/>
      <c r="C38" s="448"/>
      <c r="D38" s="448"/>
      <c r="E38" s="448"/>
      <c r="F38" s="448"/>
      <c r="G38" s="448"/>
      <c r="H38" s="448"/>
      <c r="I38" s="448"/>
      <c r="J38" s="448"/>
      <c r="K38" s="448"/>
      <c r="L38" s="448"/>
      <c r="M38" s="449"/>
      <c r="O38" s="425"/>
    </row>
    <row r="39" spans="1:15" x14ac:dyDescent="0.25">
      <c r="A39" s="450"/>
      <c r="B39" s="451"/>
      <c r="C39" s="451"/>
      <c r="D39" s="451"/>
      <c r="E39" s="451"/>
      <c r="F39" s="451"/>
      <c r="G39" s="451"/>
      <c r="H39" s="451"/>
      <c r="I39" s="451"/>
      <c r="J39" s="451"/>
      <c r="K39" s="451"/>
      <c r="L39" s="451"/>
      <c r="M39" s="452"/>
    </row>
    <row r="40" spans="1:15" x14ac:dyDescent="0.25">
      <c r="A40" s="447"/>
      <c r="B40" s="448"/>
      <c r="C40" s="448"/>
      <c r="D40" s="448"/>
      <c r="E40" s="448"/>
      <c r="F40" s="448"/>
      <c r="G40" s="448"/>
      <c r="H40" s="448"/>
      <c r="I40" s="448"/>
      <c r="J40" s="448"/>
      <c r="K40" s="448"/>
      <c r="L40" s="448"/>
      <c r="M40" s="449"/>
    </row>
    <row r="41" spans="1:15" x14ac:dyDescent="0.25">
      <c r="A41" s="450"/>
      <c r="B41" s="451"/>
      <c r="C41" s="451"/>
      <c r="D41" s="451"/>
      <c r="E41" s="451"/>
      <c r="F41" s="451"/>
      <c r="G41" s="451"/>
      <c r="H41" s="451"/>
      <c r="I41" s="451"/>
      <c r="J41" s="451"/>
      <c r="K41" s="451"/>
      <c r="L41" s="451"/>
      <c r="M41" s="452"/>
    </row>
    <row r="42" spans="1:15" x14ac:dyDescent="0.25">
      <c r="A42" s="447"/>
      <c r="B42" s="448"/>
      <c r="C42" s="448"/>
      <c r="D42" s="448"/>
      <c r="E42" s="448"/>
      <c r="F42" s="448"/>
      <c r="G42" s="448"/>
      <c r="H42" s="448"/>
      <c r="I42" s="448"/>
      <c r="J42" s="448"/>
      <c r="K42" s="448"/>
      <c r="L42" s="448"/>
      <c r="M42" s="449"/>
    </row>
    <row r="43" spans="1:15" x14ac:dyDescent="0.25">
      <c r="A43" s="450"/>
      <c r="B43" s="451"/>
      <c r="C43" s="451"/>
      <c r="D43" s="451"/>
      <c r="E43" s="451"/>
      <c r="F43" s="451"/>
      <c r="G43" s="451"/>
      <c r="H43" s="451"/>
      <c r="I43" s="451"/>
      <c r="J43" s="451"/>
      <c r="K43" s="451"/>
      <c r="L43" s="451"/>
      <c r="M43" s="452"/>
    </row>
    <row r="44" spans="1:15" x14ac:dyDescent="0.25">
      <c r="A44" s="447"/>
      <c r="B44" s="448"/>
      <c r="C44" s="448"/>
      <c r="D44" s="448"/>
      <c r="E44" s="448"/>
      <c r="F44" s="448"/>
      <c r="G44" s="448"/>
      <c r="H44" s="448"/>
      <c r="I44" s="448"/>
      <c r="J44" s="448"/>
      <c r="K44" s="448"/>
      <c r="L44" s="448"/>
      <c r="M44" s="449"/>
    </row>
    <row r="45" spans="1:15" x14ac:dyDescent="0.25">
      <c r="A45" s="450"/>
      <c r="B45" s="451"/>
      <c r="C45" s="451"/>
      <c r="D45" s="451"/>
      <c r="E45" s="451"/>
      <c r="F45" s="451"/>
      <c r="G45" s="451"/>
      <c r="H45" s="451"/>
      <c r="I45" s="451"/>
      <c r="J45" s="451"/>
      <c r="K45" s="451"/>
      <c r="L45" s="451"/>
      <c r="M45" s="452"/>
    </row>
    <row r="46" spans="1:15" x14ac:dyDescent="0.25">
      <c r="A46" s="447"/>
      <c r="B46" s="448"/>
      <c r="C46" s="448"/>
      <c r="D46" s="448"/>
      <c r="E46" s="448"/>
      <c r="F46" s="448"/>
      <c r="G46" s="448"/>
      <c r="H46" s="448"/>
      <c r="I46" s="448"/>
      <c r="J46" s="448"/>
      <c r="K46" s="448"/>
      <c r="L46" s="448"/>
      <c r="M46" s="449"/>
    </row>
    <row r="47" spans="1:15" x14ac:dyDescent="0.25">
      <c r="A47" s="453"/>
      <c r="B47" s="454"/>
      <c r="C47" s="454"/>
      <c r="D47" s="454"/>
      <c r="E47" s="454"/>
      <c r="F47" s="454"/>
      <c r="G47" s="454"/>
      <c r="H47" s="454"/>
      <c r="I47" s="454"/>
      <c r="J47" s="454"/>
      <c r="K47" s="454"/>
      <c r="L47" s="454"/>
      <c r="M47" s="455"/>
    </row>
    <row r="48" spans="1:15" x14ac:dyDescent="0.25">
      <c r="A48" s="456"/>
      <c r="B48" s="457"/>
      <c r="C48" s="457"/>
      <c r="D48" s="457"/>
      <c r="E48" s="457"/>
      <c r="F48" s="457"/>
      <c r="G48" s="457"/>
      <c r="H48" s="457"/>
      <c r="I48" s="457"/>
      <c r="J48" s="457"/>
      <c r="K48" s="457"/>
      <c r="L48" s="457"/>
      <c r="M48" s="458"/>
    </row>
    <row r="49" spans="1:13" x14ac:dyDescent="0.25">
      <c r="A49" s="453"/>
      <c r="B49" s="454"/>
      <c r="C49" s="454"/>
      <c r="D49" s="454"/>
      <c r="E49" s="454"/>
      <c r="F49" s="454"/>
      <c r="G49" s="454"/>
      <c r="H49" s="454"/>
      <c r="I49" s="454"/>
      <c r="J49" s="454"/>
      <c r="K49" s="454"/>
      <c r="L49" s="454"/>
      <c r="M49" s="455"/>
    </row>
    <row r="50" spans="1:13" x14ac:dyDescent="0.25">
      <c r="A50" s="456"/>
      <c r="B50" s="457"/>
      <c r="C50" s="457"/>
      <c r="D50" s="457"/>
      <c r="E50" s="457"/>
      <c r="F50" s="457"/>
      <c r="G50" s="457"/>
      <c r="H50" s="457"/>
      <c r="I50" s="457"/>
      <c r="J50" s="457"/>
      <c r="K50" s="457"/>
      <c r="L50" s="457"/>
      <c r="M50" s="458"/>
    </row>
    <row r="51" spans="1:13" x14ac:dyDescent="0.25">
      <c r="A51" s="453"/>
      <c r="B51" s="454"/>
      <c r="C51" s="454"/>
      <c r="D51" s="454"/>
      <c r="E51" s="454"/>
      <c r="F51" s="454"/>
      <c r="G51" s="454"/>
      <c r="H51" s="454"/>
      <c r="I51" s="454"/>
      <c r="J51" s="454"/>
      <c r="K51" s="454"/>
      <c r="L51" s="454"/>
      <c r="M51" s="455"/>
    </row>
    <row r="52" spans="1:13" x14ac:dyDescent="0.25">
      <c r="A52" s="456"/>
      <c r="B52" s="457"/>
      <c r="C52" s="457"/>
      <c r="D52" s="457"/>
      <c r="E52" s="457"/>
      <c r="F52" s="457"/>
      <c r="G52" s="457"/>
      <c r="H52" s="457"/>
      <c r="I52" s="457"/>
      <c r="J52" s="457"/>
      <c r="K52" s="457"/>
      <c r="L52" s="457"/>
      <c r="M52" s="458"/>
    </row>
    <row r="53" spans="1:13" x14ac:dyDescent="0.25">
      <c r="A53" s="453"/>
      <c r="B53" s="454"/>
      <c r="C53" s="454"/>
      <c r="D53" s="454"/>
      <c r="E53" s="454"/>
      <c r="F53" s="454"/>
      <c r="G53" s="454"/>
      <c r="H53" s="454"/>
      <c r="I53" s="454"/>
      <c r="J53" s="454"/>
      <c r="K53" s="454"/>
      <c r="L53" s="454"/>
      <c r="M53" s="455"/>
    </row>
    <row r="54" spans="1:13" x14ac:dyDescent="0.25">
      <c r="A54" s="456"/>
      <c r="B54" s="457"/>
      <c r="C54" s="457"/>
      <c r="D54" s="457"/>
      <c r="E54" s="457"/>
      <c r="F54" s="457"/>
      <c r="G54" s="457"/>
      <c r="H54" s="457"/>
      <c r="I54" s="457"/>
      <c r="J54" s="457"/>
      <c r="K54" s="457"/>
      <c r="L54" s="457"/>
      <c r="M54" s="458"/>
    </row>
    <row r="55" spans="1:13" x14ac:dyDescent="0.25">
      <c r="A55" s="430" t="s">
        <v>624</v>
      </c>
      <c r="B55" s="431"/>
      <c r="C55" s="431"/>
      <c r="D55" s="431"/>
      <c r="E55" s="431"/>
      <c r="F55" s="431"/>
      <c r="G55" s="431"/>
      <c r="H55" s="431"/>
      <c r="I55" s="431"/>
      <c r="J55" s="431"/>
      <c r="K55" s="431"/>
      <c r="L55" s="431"/>
      <c r="M55" s="432"/>
    </row>
    <row r="56" spans="1:13" x14ac:dyDescent="0.25">
      <c r="A56" s="433"/>
      <c r="B56" s="434"/>
      <c r="C56" s="434"/>
      <c r="D56" s="434"/>
      <c r="E56" s="434"/>
      <c r="F56" s="434"/>
      <c r="G56" s="434"/>
      <c r="H56" s="434"/>
      <c r="I56" s="434"/>
      <c r="J56" s="434"/>
      <c r="K56" s="434"/>
      <c r="L56" s="434"/>
      <c r="M56" s="435"/>
    </row>
  </sheetData>
  <sheetProtection sheet="1" objects="1" scenarios="1" selectLockedCells="1"/>
  <mergeCells count="23">
    <mergeCell ref="A55:M56"/>
    <mergeCell ref="J26:L26"/>
    <mergeCell ref="J24:L24"/>
    <mergeCell ref="J22:L22"/>
    <mergeCell ref="J20:L20"/>
    <mergeCell ref="A37:M38"/>
    <mergeCell ref="A35:M36"/>
    <mergeCell ref="A33:M34"/>
    <mergeCell ref="A53:M54"/>
    <mergeCell ref="A51:M52"/>
    <mergeCell ref="A49:M50"/>
    <mergeCell ref="A47:M48"/>
    <mergeCell ref="A45:M46"/>
    <mergeCell ref="A43:M44"/>
    <mergeCell ref="A41:M42"/>
    <mergeCell ref="A39:M40"/>
    <mergeCell ref="B2:C2"/>
    <mergeCell ref="E2:F2"/>
    <mergeCell ref="A3:L3"/>
    <mergeCell ref="A29:M31"/>
    <mergeCell ref="I32:M32"/>
    <mergeCell ref="J18:L18"/>
    <mergeCell ref="J16:L16"/>
  </mergeCells>
  <pageMargins left="0.7" right="0.7" top="1" bottom="0.75" header="0.3" footer="0.3"/>
  <pageSetup scale="98" orientation="landscape" r:id="rId1"/>
  <headerFooter>
    <oddHeader xml:space="preserve">&amp;L&amp;"Times New Roman,Regular"FACILITY NAME:
COMPLETION DATE:&amp;C&amp;"Times New Roman,Regular"FACILITY-WIDE SELF ASSESSMENT
483.70(E)&amp;R&amp;"Times New Roman,Regular"&amp;A        </oddHeader>
    <oddFooter>&amp;L&amp;G&amp;C&amp;P
&amp;R&amp;G</oddFooter>
  </headerFooter>
  <rowBreaks count="1" manualBreakCount="1">
    <brk id="28" max="12"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FACILITY PROFILE</vt:lpstr>
      <vt:lpstr>RESIDENT POPULATION</vt:lpstr>
      <vt:lpstr>CARE &amp; COMPETENCY REQUIREMENTS</vt:lpstr>
      <vt:lpstr>RESIDENT ACUITY</vt:lpstr>
      <vt:lpstr>WORKFORCE</vt:lpstr>
      <vt:lpstr>TRAINING EVALUATION</vt:lpstr>
      <vt:lpstr>PHYSICAL PLANT</vt:lpstr>
      <vt:lpstr>SERVICES</vt:lpstr>
      <vt:lpstr>ETHNIC, CUTURAL, RELIGOUS NEEDS</vt:lpstr>
      <vt:lpstr>RESOURCES</vt:lpstr>
      <vt:lpstr>CONTRACTS</vt:lpstr>
      <vt:lpstr>NATURAL HAZARDS</vt:lpstr>
      <vt:lpstr>TECHNOLOGICAL HAZARDS</vt:lpstr>
      <vt:lpstr>HUMAN HAZARDS</vt:lpstr>
      <vt:lpstr>HAZARDOUS MATERIALS</vt:lpstr>
      <vt:lpstr>'CARE &amp; COMPETENCY REQUIREMENTS'!Print_Area</vt:lpstr>
      <vt:lpstr>CONTRACTS!Print_Area</vt:lpstr>
      <vt:lpstr>'ETHNIC, CUTURAL, RELIGOUS NEEDS'!Print_Area</vt:lpstr>
      <vt:lpstr>'FACILITY PROFILE'!Print_Area</vt:lpstr>
      <vt:lpstr>'PHYSICAL PLANT'!Print_Area</vt:lpstr>
      <vt:lpstr>'RESIDENT ACUITY'!Print_Area</vt:lpstr>
      <vt:lpstr>'RESIDENT POPULATION'!Print_Area</vt:lpstr>
      <vt:lpstr>RESOURCES!Print_Area</vt:lpstr>
      <vt:lpstr>SERVICES!Print_Area</vt:lpstr>
      <vt:lpstr>'TRAINING EVALUATION'!Print_Area</vt:lpstr>
      <vt:lpstr>WORKFORCE!Print_Area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MUSSON</dc:creator>
  <cp:lastModifiedBy>Mueller, Jessica</cp:lastModifiedBy>
  <cp:lastPrinted>2018-10-18T21:21:36Z</cp:lastPrinted>
  <dcterms:created xsi:type="dcterms:W3CDTF">2017-05-24T22:11:59Z</dcterms:created>
  <dcterms:modified xsi:type="dcterms:W3CDTF">2018-10-18T21:27:44Z</dcterms:modified>
</cp:coreProperties>
</file>